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100" windowHeight="13365" activeTab="0"/>
  </bookViews>
  <sheets>
    <sheet name="Data" sheetId="1" r:id="rId1"/>
  </sheets>
  <definedNames>
    <definedName name="Ampl">'Data'!$B$13</definedName>
    <definedName name="Dist">'Data'!$B$5</definedName>
    <definedName name="Ear">'Data'!$B$4</definedName>
    <definedName name="Multiplier">'Data'!$B$15</definedName>
    <definedName name="PLD">'Data'!$B$12</definedName>
    <definedName name="Speed">'Data'!$B$8</definedName>
    <definedName name="Sub">'Data'!$B$3</definedName>
    <definedName name="Temperature">'Data'!$B$7</definedName>
  </definedNames>
  <calcPr fullCalcOnLoad="1"/>
</workbook>
</file>

<file path=xl/sharedStrings.xml><?xml version="1.0" encoding="utf-8"?>
<sst xmlns="http://schemas.openxmlformats.org/spreadsheetml/2006/main" count="15" uniqueCount="15">
  <si>
    <t>Freq</t>
  </si>
  <si>
    <t>Freq multiplier</t>
  </si>
  <si>
    <t>Path length difference</t>
  </si>
  <si>
    <t>Wavelength, m</t>
  </si>
  <si>
    <t>Distance to sub</t>
  </si>
  <si>
    <t>Distance to image</t>
  </si>
  <si>
    <t>Combined SPL (relative to direct sound)</t>
  </si>
  <si>
    <t>Image amplitude (relative to direct sound)</t>
  </si>
  <si>
    <t>Sub boundary placement</t>
  </si>
  <si>
    <t>Speed of sound, m/s</t>
  </si>
  <si>
    <t>Image phase angle, radians</t>
  </si>
  <si>
    <t>Sub height above floor, m</t>
  </si>
  <si>
    <t>Listener distance above floor, m</t>
  </si>
  <si>
    <t>Listener distance from sub, m</t>
  </si>
  <si>
    <t>Temperature, 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</si>
</sst>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&quot;£&quot;#,##0.00"/>
  </numFmts>
  <fonts count="5">
    <font>
      <sz val="10"/>
      <name val="Arial"/>
      <family val="0"/>
    </font>
    <font>
      <sz val="8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275"/>
          <c:w val="0.9035"/>
          <c:h val="0.90075"/>
        </c:manualLayout>
      </c:layout>
      <c:scatterChart>
        <c:scatterStyle val="smoothMarker"/>
        <c:varyColors val="0"/>
        <c:ser>
          <c:idx val="10"/>
          <c:order val="0"/>
          <c:tx>
            <c:v>Power applied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Data!$B$16:$IV$16</c:f>
              <c:numCache/>
            </c:numRef>
          </c:xVal>
          <c:yVal>
            <c:numRef>
              <c:f>Data!$B$20:$IV$20</c:f>
              <c:numCache/>
            </c:numRef>
          </c:yVal>
          <c:smooth val="1"/>
        </c:ser>
        <c:axId val="40927979"/>
        <c:axId val="32807492"/>
      </c:scatterChart>
      <c:valAx>
        <c:axId val="40927979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(log scale)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crossBetween val="midCat"/>
        <c:dispUnits/>
        <c:majorUnit val="10"/>
        <c:minorUnit val="10"/>
      </c:val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SPL (dB), relative to direct sound only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At val="10"/>
        <c:crossBetween val="midCat"/>
        <c:dispUnits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152400</xdr:rowOff>
    </xdr:from>
    <xdr:to>
      <xdr:col>9</xdr:col>
      <xdr:colOff>57150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1447800"/>
        <a:ext cx="68103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56" max="16384" width="10.00390625" style="0" bestFit="1" customWidth="1"/>
  </cols>
  <sheetData>
    <row r="1" spans="1:3" ht="12.75">
      <c r="A1" s="2" t="s">
        <v>8</v>
      </c>
      <c r="B1" s="2"/>
      <c r="C1" s="2"/>
    </row>
    <row r="2" spans="2:5" s="1" customFormat="1" ht="12.75">
      <c r="B2" s="5"/>
      <c r="E2" s="5"/>
    </row>
    <row r="3" spans="1:5" s="1" customFormat="1" ht="12.75">
      <c r="A3" s="1" t="s">
        <v>11</v>
      </c>
      <c r="B3" s="3">
        <v>1</v>
      </c>
      <c r="E3" s="5"/>
    </row>
    <row r="4" spans="1:5" s="1" customFormat="1" ht="12.75">
      <c r="A4" s="1" t="s">
        <v>12</v>
      </c>
      <c r="B4" s="3">
        <v>1.8</v>
      </c>
      <c r="E4" s="5"/>
    </row>
    <row r="5" spans="1:5" s="1" customFormat="1" ht="12.75">
      <c r="A5" s="1" t="s">
        <v>13</v>
      </c>
      <c r="B5" s="3">
        <v>5</v>
      </c>
      <c r="E5" s="5"/>
    </row>
    <row r="6" spans="2:5" s="1" customFormat="1" ht="12.75">
      <c r="B6" s="5"/>
      <c r="E6" s="5"/>
    </row>
    <row r="7" spans="1:5" s="1" customFormat="1" ht="12.75">
      <c r="A7" s="1" t="s">
        <v>14</v>
      </c>
      <c r="B7" s="3">
        <v>20</v>
      </c>
      <c r="E7" s="5"/>
    </row>
    <row r="8" spans="1:5" s="1" customFormat="1" ht="12.75">
      <c r="A8" s="1" t="s">
        <v>9</v>
      </c>
      <c r="B8" s="6">
        <f>SQRT((Temperature+273.15)*402.45567)</f>
        <v>343.4819932114346</v>
      </c>
      <c r="E8" s="5"/>
    </row>
    <row r="10" spans="1:2" ht="12.75">
      <c r="A10" s="4" t="s">
        <v>4</v>
      </c>
      <c r="B10">
        <f>SQRT(Dist*Dist+(Ear-Sub)*(Ear-Sub))</f>
        <v>5.063595560468865</v>
      </c>
    </row>
    <row r="11" spans="1:2" ht="12.75">
      <c r="A11" s="4" t="s">
        <v>5</v>
      </c>
      <c r="B11">
        <f>SQRT(Dist*Dist+(Ear+Sub)*(Ear+Sub))</f>
        <v>5.730619512757761</v>
      </c>
    </row>
    <row r="12" spans="1:2" ht="12.75">
      <c r="A12" t="s">
        <v>2</v>
      </c>
      <c r="B12">
        <f>B11-B10</f>
        <v>0.6670239522888952</v>
      </c>
    </row>
    <row r="13" spans="1:2" ht="12.75">
      <c r="A13" t="s">
        <v>7</v>
      </c>
      <c r="B13">
        <f>B10/B11</f>
        <v>0.883603517769076</v>
      </c>
    </row>
    <row r="14" spans="2:5" s="1" customFormat="1" ht="12.75">
      <c r="B14" s="5"/>
      <c r="E14" s="5"/>
    </row>
    <row r="15" spans="1:2" ht="12.75">
      <c r="A15" t="s">
        <v>1</v>
      </c>
      <c r="B15">
        <v>1.0183</v>
      </c>
    </row>
    <row r="16" spans="1:255" ht="12.75">
      <c r="A16" t="s">
        <v>0</v>
      </c>
      <c r="B16">
        <v>10</v>
      </c>
      <c r="C16">
        <f>B16*Multiplier</f>
        <v>10.183</v>
      </c>
      <c r="D16">
        <f>C16*Multiplier</f>
        <v>10.3693489</v>
      </c>
      <c r="E16">
        <f aca="true" t="shared" si="0" ref="E16:BP16">D16*Multiplier</f>
        <v>10.55910798487</v>
      </c>
      <c r="F16">
        <f t="shared" si="0"/>
        <v>10.75233966099312</v>
      </c>
      <c r="G16">
        <f t="shared" si="0"/>
        <v>10.949107476789294</v>
      </c>
      <c r="H16">
        <f t="shared" si="0"/>
        <v>11.149476143614537</v>
      </c>
      <c r="I16">
        <f t="shared" si="0"/>
        <v>11.353511557042683</v>
      </c>
      <c r="J16">
        <f t="shared" si="0"/>
        <v>11.561280818536565</v>
      </c>
      <c r="K16">
        <f t="shared" si="0"/>
        <v>11.772852257515783</v>
      </c>
      <c r="L16">
        <f t="shared" si="0"/>
        <v>11.988295453828322</v>
      </c>
      <c r="M16">
        <f t="shared" si="0"/>
        <v>12.207681260633379</v>
      </c>
      <c r="N16">
        <f t="shared" si="0"/>
        <v>12.43108182770297</v>
      </c>
      <c r="O16">
        <f t="shared" si="0"/>
        <v>12.658570625149935</v>
      </c>
      <c r="P16">
        <f t="shared" si="0"/>
        <v>12.890222467590178</v>
      </c>
      <c r="Q16">
        <f t="shared" si="0"/>
        <v>13.126113538747077</v>
      </c>
      <c r="R16">
        <f t="shared" si="0"/>
        <v>13.366321416506148</v>
      </c>
      <c r="S16">
        <f t="shared" si="0"/>
        <v>13.61092509842821</v>
      </c>
      <c r="T16">
        <f t="shared" si="0"/>
        <v>13.860005027729445</v>
      </c>
      <c r="U16">
        <f t="shared" si="0"/>
        <v>14.113643119736894</v>
      </c>
      <c r="V16">
        <f t="shared" si="0"/>
        <v>14.371922788828078</v>
      </c>
      <c r="W16">
        <f t="shared" si="0"/>
        <v>14.634928975863632</v>
      </c>
      <c r="X16">
        <f t="shared" si="0"/>
        <v>14.902748176121936</v>
      </c>
      <c r="Y16">
        <f t="shared" si="0"/>
        <v>15.175468467744967</v>
      </c>
      <c r="Z16">
        <f t="shared" si="0"/>
        <v>15.4531795407047</v>
      </c>
      <c r="AA16">
        <f t="shared" si="0"/>
        <v>15.735972726299595</v>
      </c>
      <c r="AB16">
        <f t="shared" si="0"/>
        <v>16.023941027190876</v>
      </c>
      <c r="AC16">
        <f t="shared" si="0"/>
        <v>16.31717914798847</v>
      </c>
      <c r="AD16">
        <f t="shared" si="0"/>
        <v>16.61578352639666</v>
      </c>
      <c r="AE16">
        <f t="shared" si="0"/>
        <v>16.919852364929717</v>
      </c>
      <c r="AF16">
        <f t="shared" si="0"/>
        <v>17.22948566320793</v>
      </c>
      <c r="AG16">
        <f t="shared" si="0"/>
        <v>17.544785250844637</v>
      </c>
      <c r="AH16">
        <f t="shared" si="0"/>
        <v>17.865854820935095</v>
      </c>
      <c r="AI16">
        <f t="shared" si="0"/>
        <v>18.19279996415821</v>
      </c>
      <c r="AJ16">
        <f t="shared" si="0"/>
        <v>18.525728203502304</v>
      </c>
      <c r="AK16">
        <f t="shared" si="0"/>
        <v>18.864749029626395</v>
      </c>
      <c r="AL16">
        <f t="shared" si="0"/>
        <v>19.209973936868558</v>
      </c>
      <c r="AM16">
        <f t="shared" si="0"/>
        <v>19.561516459913253</v>
      </c>
      <c r="AN16">
        <f t="shared" si="0"/>
        <v>19.919492211129665</v>
      </c>
      <c r="AO16">
        <f t="shared" si="0"/>
        <v>20.284018918593336</v>
      </c>
      <c r="AP16">
        <f t="shared" si="0"/>
        <v>20.655216464803594</v>
      </c>
      <c r="AQ16">
        <f t="shared" si="0"/>
        <v>21.0332069261095</v>
      </c>
      <c r="AR16">
        <f t="shared" si="0"/>
        <v>21.418114612857302</v>
      </c>
      <c r="AS16">
        <f t="shared" si="0"/>
        <v>21.81006611027259</v>
      </c>
      <c r="AT16">
        <f t="shared" si="0"/>
        <v>22.209190320090578</v>
      </c>
      <c r="AU16">
        <f t="shared" si="0"/>
        <v>22.615618502948234</v>
      </c>
      <c r="AV16">
        <f t="shared" si="0"/>
        <v>23.029484321552186</v>
      </c>
      <c r="AW16">
        <f t="shared" si="0"/>
        <v>23.45092388463659</v>
      </c>
      <c r="AX16">
        <f t="shared" si="0"/>
        <v>23.88007579172544</v>
      </c>
      <c r="AY16">
        <f t="shared" si="0"/>
        <v>24.317081178714012</v>
      </c>
      <c r="AZ16">
        <f t="shared" si="0"/>
        <v>24.76208376428448</v>
      </c>
      <c r="BA16">
        <f t="shared" si="0"/>
        <v>25.215229897170886</v>
      </c>
      <c r="BB16">
        <f t="shared" si="0"/>
        <v>25.676668604289112</v>
      </c>
      <c r="BC16">
        <f t="shared" si="0"/>
        <v>26.146551639747603</v>
      </c>
      <c r="BD16">
        <f t="shared" si="0"/>
        <v>26.625033534754984</v>
      </c>
      <c r="BE16">
        <f t="shared" si="0"/>
        <v>27.112271648441</v>
      </c>
      <c r="BF16">
        <f t="shared" si="0"/>
        <v>27.60842621960747</v>
      </c>
      <c r="BG16">
        <f t="shared" si="0"/>
        <v>28.113660419426285</v>
      </c>
      <c r="BH16">
        <f t="shared" si="0"/>
        <v>28.628140405101785</v>
      </c>
      <c r="BI16">
        <f t="shared" si="0"/>
        <v>29.152035374515147</v>
      </c>
      <c r="BJ16">
        <f t="shared" si="0"/>
        <v>29.685517621868772</v>
      </c>
      <c r="BK16">
        <f t="shared" si="0"/>
        <v>30.22876259434897</v>
      </c>
      <c r="BL16">
        <f t="shared" si="0"/>
        <v>30.78194894982556</v>
      </c>
      <c r="BM16">
        <f t="shared" si="0"/>
        <v>31.345258615607367</v>
      </c>
      <c r="BN16">
        <f t="shared" si="0"/>
        <v>31.91887684827298</v>
      </c>
      <c r="BO16">
        <f t="shared" si="0"/>
        <v>32.502992294596375</v>
      </c>
      <c r="BP16">
        <f t="shared" si="0"/>
        <v>33.097797053587485</v>
      </c>
      <c r="BQ16">
        <f aca="true" t="shared" si="1" ref="BQ16:EB16">BP16*Multiplier</f>
        <v>33.703486739668136</v>
      </c>
      <c r="BR16">
        <f t="shared" si="1"/>
        <v>34.32026054700406</v>
      </c>
      <c r="BS16">
        <f t="shared" si="1"/>
        <v>34.94832131501423</v>
      </c>
      <c r="BT16">
        <f t="shared" si="1"/>
        <v>35.58787559507899</v>
      </c>
      <c r="BU16">
        <f t="shared" si="1"/>
        <v>36.239133718468935</v>
      </c>
      <c r="BV16">
        <f t="shared" si="1"/>
        <v>36.90230986551691</v>
      </c>
      <c r="BW16">
        <f t="shared" si="1"/>
        <v>37.57762213605587</v>
      </c>
      <c r="BX16">
        <f t="shared" si="1"/>
        <v>38.2652926211457</v>
      </c>
      <c r="BY16">
        <f t="shared" si="1"/>
        <v>38.96554747611266</v>
      </c>
      <c r="BZ16">
        <f t="shared" si="1"/>
        <v>39.67861699492552</v>
      </c>
      <c r="CA16">
        <f t="shared" si="1"/>
        <v>40.40473568593266</v>
      </c>
      <c r="CB16">
        <f t="shared" si="1"/>
        <v>41.14414234898523</v>
      </c>
      <c r="CC16">
        <f t="shared" si="1"/>
        <v>41.89708015397166</v>
      </c>
      <c r="CD16">
        <f t="shared" si="1"/>
        <v>42.663796720789335</v>
      </c>
      <c r="CE16">
        <f t="shared" si="1"/>
        <v>43.44454420077978</v>
      </c>
      <c r="CF16">
        <f t="shared" si="1"/>
        <v>44.23957935965405</v>
      </c>
      <c r="CG16">
        <f t="shared" si="1"/>
        <v>45.04916366193572</v>
      </c>
      <c r="CH16">
        <f t="shared" si="1"/>
        <v>45.87356335694915</v>
      </c>
      <c r="CI16">
        <f t="shared" si="1"/>
        <v>46.713049566381315</v>
      </c>
      <c r="CJ16">
        <f t="shared" si="1"/>
        <v>47.56789837344609</v>
      </c>
      <c r="CK16">
        <f t="shared" si="1"/>
        <v>48.43839091368015</v>
      </c>
      <c r="CL16">
        <f t="shared" si="1"/>
        <v>49.324813467400496</v>
      </c>
      <c r="CM16">
        <f t="shared" si="1"/>
        <v>50.227457553853924</v>
      </c>
      <c r="CN16">
        <f t="shared" si="1"/>
        <v>51.14662002708945</v>
      </c>
      <c r="CO16">
        <f t="shared" si="1"/>
        <v>52.082603173585184</v>
      </c>
      <c r="CP16">
        <f t="shared" si="1"/>
        <v>53.03571481166179</v>
      </c>
      <c r="CQ16">
        <f t="shared" si="1"/>
        <v>54.0062683927152</v>
      </c>
      <c r="CR16">
        <f t="shared" si="1"/>
        <v>54.99458310430189</v>
      </c>
      <c r="CS16">
        <f t="shared" si="1"/>
        <v>56.000983975110614</v>
      </c>
      <c r="CT16">
        <f t="shared" si="1"/>
        <v>57.02580198185514</v>
      </c>
      <c r="CU16">
        <f t="shared" si="1"/>
        <v>58.06937415812309</v>
      </c>
      <c r="CV16">
        <f t="shared" si="1"/>
        <v>59.13204370521674</v>
      </c>
      <c r="CW16">
        <f t="shared" si="1"/>
        <v>60.2141601050222</v>
      </c>
      <c r="CX16">
        <f t="shared" si="1"/>
        <v>61.316079234944105</v>
      </c>
      <c r="CY16">
        <f t="shared" si="1"/>
        <v>62.43816348494358</v>
      </c>
      <c r="CZ16">
        <f t="shared" si="1"/>
        <v>63.58078187671805</v>
      </c>
      <c r="DA16">
        <f t="shared" si="1"/>
        <v>64.74431018506199</v>
      </c>
      <c r="DB16">
        <f t="shared" si="1"/>
        <v>65.92913106144863</v>
      </c>
      <c r="DC16">
        <f t="shared" si="1"/>
        <v>67.13563415987313</v>
      </c>
      <c r="DD16">
        <f t="shared" si="1"/>
        <v>68.36421626499882</v>
      </c>
      <c r="DE16">
        <f t="shared" si="1"/>
        <v>69.6152814226483</v>
      </c>
      <c r="DF16">
        <f t="shared" si="1"/>
        <v>70.88924107268275</v>
      </c>
      <c r="DG16">
        <f t="shared" si="1"/>
        <v>72.18651418431284</v>
      </c>
      <c r="DH16">
        <f t="shared" si="1"/>
        <v>73.50752739388577</v>
      </c>
      <c r="DI16">
        <f t="shared" si="1"/>
        <v>74.85271514519387</v>
      </c>
      <c r="DJ16">
        <f t="shared" si="1"/>
        <v>76.22251983235091</v>
      </c>
      <c r="DK16">
        <f t="shared" si="1"/>
        <v>77.61739194528293</v>
      </c>
      <c r="DL16">
        <f t="shared" si="1"/>
        <v>79.03779021788161</v>
      </c>
      <c r="DM16">
        <f t="shared" si="1"/>
        <v>80.48418177886884</v>
      </c>
      <c r="DN16">
        <f t="shared" si="1"/>
        <v>81.95704230542215</v>
      </c>
      <c r="DO16">
        <f t="shared" si="1"/>
        <v>83.45685617961138</v>
      </c>
      <c r="DP16">
        <f t="shared" si="1"/>
        <v>84.98411664769827</v>
      </c>
      <c r="DQ16">
        <f t="shared" si="1"/>
        <v>86.53932598235114</v>
      </c>
      <c r="DR16">
        <f t="shared" si="1"/>
        <v>88.12299564782816</v>
      </c>
      <c r="DS16">
        <f t="shared" si="1"/>
        <v>89.73564646818342</v>
      </c>
      <c r="DT16">
        <f t="shared" si="1"/>
        <v>91.37780879855117</v>
      </c>
      <c r="DU16">
        <f t="shared" si="1"/>
        <v>93.05002269956465</v>
      </c>
      <c r="DV16">
        <f t="shared" si="1"/>
        <v>94.75283811496668</v>
      </c>
      <c r="DW16">
        <f t="shared" si="1"/>
        <v>96.48681505247056</v>
      </c>
      <c r="DX16">
        <f t="shared" si="1"/>
        <v>98.25252376793077</v>
      </c>
      <c r="DY16">
        <f t="shared" si="1"/>
        <v>100.0505449528839</v>
      </c>
      <c r="DZ16">
        <f t="shared" si="1"/>
        <v>101.88146992552167</v>
      </c>
      <c r="EA16">
        <f t="shared" si="1"/>
        <v>103.74590082515871</v>
      </c>
      <c r="EB16">
        <f t="shared" si="1"/>
        <v>105.64445081025912</v>
      </c>
      <c r="EC16">
        <f aca="true" t="shared" si="2" ref="EC16:GN16">EB16*Multiplier</f>
        <v>107.57774426008686</v>
      </c>
      <c r="ED16">
        <f t="shared" si="2"/>
        <v>109.54641698004644</v>
      </c>
      <c r="EE16">
        <f t="shared" si="2"/>
        <v>111.55111641078129</v>
      </c>
      <c r="EF16">
        <f t="shared" si="2"/>
        <v>113.59250184109858</v>
      </c>
      <c r="EG16">
        <f t="shared" si="2"/>
        <v>115.67124462479069</v>
      </c>
      <c r="EH16">
        <f t="shared" si="2"/>
        <v>117.78802840142436</v>
      </c>
      <c r="EI16">
        <f t="shared" si="2"/>
        <v>119.94354932117042</v>
      </c>
      <c r="EJ16">
        <f t="shared" si="2"/>
        <v>122.13851627374784</v>
      </c>
      <c r="EK16">
        <f t="shared" si="2"/>
        <v>124.37365112155743</v>
      </c>
      <c r="EL16">
        <f t="shared" si="2"/>
        <v>126.64968893708193</v>
      </c>
      <c r="EM16">
        <f t="shared" si="2"/>
        <v>128.96737824463054</v>
      </c>
      <c r="EN16">
        <f t="shared" si="2"/>
        <v>131.32748126650728</v>
      </c>
      <c r="EO16">
        <f t="shared" si="2"/>
        <v>133.73077417368435</v>
      </c>
      <c r="EP16">
        <f t="shared" si="2"/>
        <v>136.17804734106278</v>
      </c>
      <c r="EQ16">
        <f t="shared" si="2"/>
        <v>138.67010560740422</v>
      </c>
      <c r="ER16">
        <f t="shared" si="2"/>
        <v>141.2077685400197</v>
      </c>
      <c r="ES16">
        <f t="shared" si="2"/>
        <v>143.79187070430208</v>
      </c>
      <c r="ET16">
        <f t="shared" si="2"/>
        <v>146.42326193819082</v>
      </c>
      <c r="EU16">
        <f t="shared" si="2"/>
        <v>149.10280763165972</v>
      </c>
      <c r="EV16">
        <f t="shared" si="2"/>
        <v>151.8313890113191</v>
      </c>
      <c r="EW16">
        <f t="shared" si="2"/>
        <v>154.60990343022624</v>
      </c>
      <c r="EX16">
        <f t="shared" si="2"/>
        <v>157.43926466299936</v>
      </c>
      <c r="EY16">
        <f t="shared" si="2"/>
        <v>160.32040320633226</v>
      </c>
      <c r="EZ16">
        <f t="shared" si="2"/>
        <v>163.25426658500814</v>
      </c>
      <c r="FA16">
        <f t="shared" si="2"/>
        <v>166.24181966351378</v>
      </c>
      <c r="FB16">
        <f t="shared" si="2"/>
        <v>169.28404496335608</v>
      </c>
      <c r="FC16">
        <f t="shared" si="2"/>
        <v>172.3819429861855</v>
      </c>
      <c r="FD16">
        <f t="shared" si="2"/>
        <v>175.53653254283267</v>
      </c>
      <c r="FE16">
        <f t="shared" si="2"/>
        <v>178.7488510883665</v>
      </c>
      <c r="FF16">
        <f t="shared" si="2"/>
        <v>182.01995506328362</v>
      </c>
      <c r="FG16">
        <f t="shared" si="2"/>
        <v>185.35092024094172</v>
      </c>
      <c r="FH16">
        <f t="shared" si="2"/>
        <v>188.74284208135094</v>
      </c>
      <c r="FI16">
        <f t="shared" si="2"/>
        <v>192.19683609143965</v>
      </c>
      <c r="FJ16">
        <f t="shared" si="2"/>
        <v>195.714038191913</v>
      </c>
      <c r="FK16">
        <f t="shared" si="2"/>
        <v>199.295605090825</v>
      </c>
      <c r="FL16">
        <f t="shared" si="2"/>
        <v>202.9427146639871</v>
      </c>
      <c r="FM16">
        <f t="shared" si="2"/>
        <v>206.65656634233804</v>
      </c>
      <c r="FN16">
        <f t="shared" si="2"/>
        <v>210.43838150640283</v>
      </c>
      <c r="FO16">
        <f t="shared" si="2"/>
        <v>214.28940388797</v>
      </c>
      <c r="FP16">
        <f t="shared" si="2"/>
        <v>218.21089997911983</v>
      </c>
      <c r="FQ16">
        <f t="shared" si="2"/>
        <v>222.20415944873773</v>
      </c>
      <c r="FR16">
        <f t="shared" si="2"/>
        <v>226.27049556664963</v>
      </c>
      <c r="FS16">
        <f t="shared" si="2"/>
        <v>230.41124563551932</v>
      </c>
      <c r="FT16">
        <f t="shared" si="2"/>
        <v>234.62777143064932</v>
      </c>
      <c r="FU16">
        <f t="shared" si="2"/>
        <v>238.9214596478302</v>
      </c>
      <c r="FV16">
        <f t="shared" si="2"/>
        <v>243.2937223593855</v>
      </c>
      <c r="FW16">
        <f t="shared" si="2"/>
        <v>247.74599747856226</v>
      </c>
      <c r="FX16">
        <f t="shared" si="2"/>
        <v>252.27974923241993</v>
      </c>
      <c r="FY16">
        <f t="shared" si="2"/>
        <v>256.8964686433732</v>
      </c>
      <c r="FZ16">
        <f t="shared" si="2"/>
        <v>261.59767401954696</v>
      </c>
      <c r="GA16">
        <f t="shared" si="2"/>
        <v>266.38491145410467</v>
      </c>
      <c r="GB16">
        <f t="shared" si="2"/>
        <v>271.2597553337148</v>
      </c>
      <c r="GC16">
        <f t="shared" si="2"/>
        <v>276.2238088563218</v>
      </c>
      <c r="GD16">
        <f t="shared" si="2"/>
        <v>281.27870455839246</v>
      </c>
      <c r="GE16">
        <f t="shared" si="2"/>
        <v>286.42610485181103</v>
      </c>
      <c r="GF16">
        <f t="shared" si="2"/>
        <v>291.66770257059915</v>
      </c>
      <c r="GG16">
        <f t="shared" si="2"/>
        <v>297.0052215276411</v>
      </c>
      <c r="GH16">
        <f t="shared" si="2"/>
        <v>302.44041708159693</v>
      </c>
      <c r="GI16">
        <f t="shared" si="2"/>
        <v>307.97507671419015</v>
      </c>
      <c r="GJ16">
        <f t="shared" si="2"/>
        <v>313.61102061805985</v>
      </c>
      <c r="GK16">
        <f t="shared" si="2"/>
        <v>319.35010229537033</v>
      </c>
      <c r="GL16">
        <f t="shared" si="2"/>
        <v>325.1942091673756</v>
      </c>
      <c r="GM16">
        <f t="shared" si="2"/>
        <v>331.14526319513857</v>
      </c>
      <c r="GN16">
        <f t="shared" si="2"/>
        <v>337.2052215116096</v>
      </c>
      <c r="GO16">
        <f aca="true" t="shared" si="3" ref="GO16:IU16">GN16*Multiplier</f>
        <v>343.37607706527206</v>
      </c>
      <c r="GP16">
        <f t="shared" si="3"/>
        <v>349.65985927556653</v>
      </c>
      <c r="GQ16">
        <f t="shared" si="3"/>
        <v>356.05863470030937</v>
      </c>
      <c r="GR16">
        <f t="shared" si="3"/>
        <v>362.574507715325</v>
      </c>
      <c r="GS16">
        <f t="shared" si="3"/>
        <v>369.20962120651546</v>
      </c>
      <c r="GT16">
        <f t="shared" si="3"/>
        <v>375.9661572745947</v>
      </c>
      <c r="GU16">
        <f t="shared" si="3"/>
        <v>382.8463379527198</v>
      </c>
      <c r="GV16">
        <f t="shared" si="3"/>
        <v>389.85242593725457</v>
      </c>
      <c r="GW16">
        <f t="shared" si="3"/>
        <v>396.9867253319063</v>
      </c>
      <c r="GX16">
        <f t="shared" si="3"/>
        <v>404.2515824054802</v>
      </c>
      <c r="GY16">
        <f t="shared" si="3"/>
        <v>411.64938636350047</v>
      </c>
      <c r="GZ16">
        <f t="shared" si="3"/>
        <v>419.18257013395254</v>
      </c>
      <c r="HA16">
        <f t="shared" si="3"/>
        <v>426.85361116740387</v>
      </c>
      <c r="HB16">
        <f t="shared" si="3"/>
        <v>434.66503225176734</v>
      </c>
      <c r="HC16">
        <f t="shared" si="3"/>
        <v>442.6194023419747</v>
      </c>
      <c r="HD16">
        <f t="shared" si="3"/>
        <v>450.71933740483286</v>
      </c>
      <c r="HE16">
        <f t="shared" si="3"/>
        <v>458.96750127934126</v>
      </c>
      <c r="HF16">
        <f t="shared" si="3"/>
        <v>467.3666065527532</v>
      </c>
      <c r="HG16">
        <f t="shared" si="3"/>
        <v>475.91941545266855</v>
      </c>
      <c r="HH16">
        <f t="shared" si="3"/>
        <v>484.6287407554524</v>
      </c>
      <c r="HI16">
        <f t="shared" si="3"/>
        <v>493.4974467112772</v>
      </c>
      <c r="HJ16">
        <f t="shared" si="3"/>
        <v>502.52844998609356</v>
      </c>
      <c r="HK16">
        <f t="shared" si="3"/>
        <v>511.7247206208391</v>
      </c>
      <c r="HL16">
        <f t="shared" si="3"/>
        <v>521.0892830082005</v>
      </c>
      <c r="HM16">
        <f t="shared" si="3"/>
        <v>530.6252168872505</v>
      </c>
      <c r="HN16">
        <f t="shared" si="3"/>
        <v>540.3356583562872</v>
      </c>
      <c r="HO16">
        <f t="shared" si="3"/>
        <v>550.2238009042073</v>
      </c>
      <c r="HP16">
        <f t="shared" si="3"/>
        <v>560.2928964607544</v>
      </c>
      <c r="HQ16">
        <f t="shared" si="3"/>
        <v>570.5462564659862</v>
      </c>
      <c r="HR16">
        <f t="shared" si="3"/>
        <v>580.9872529593138</v>
      </c>
      <c r="HS16">
        <f t="shared" si="3"/>
        <v>591.6193196884692</v>
      </c>
      <c r="HT16">
        <f t="shared" si="3"/>
        <v>602.4459532387682</v>
      </c>
      <c r="HU16">
        <f t="shared" si="3"/>
        <v>613.4707141830377</v>
      </c>
      <c r="HV16">
        <f t="shared" si="3"/>
        <v>624.6972282525873</v>
      </c>
      <c r="HW16">
        <f t="shared" si="3"/>
        <v>636.1291875296096</v>
      </c>
      <c r="HX16">
        <f t="shared" si="3"/>
        <v>647.7703516614014</v>
      </c>
      <c r="HY16">
        <f t="shared" si="3"/>
        <v>659.624549096805</v>
      </c>
      <c r="HZ16">
        <f t="shared" si="3"/>
        <v>671.6956783452765</v>
      </c>
      <c r="IA16">
        <f t="shared" si="3"/>
        <v>683.9877092589951</v>
      </c>
      <c r="IB16">
        <f t="shared" si="3"/>
        <v>696.5046843384347</v>
      </c>
      <c r="IC16">
        <f t="shared" si="3"/>
        <v>709.250720061828</v>
      </c>
      <c r="ID16">
        <f t="shared" si="3"/>
        <v>722.2300082389595</v>
      </c>
      <c r="IE16">
        <f t="shared" si="3"/>
        <v>735.4468173897325</v>
      </c>
      <c r="IF16">
        <f t="shared" si="3"/>
        <v>748.9054941479645</v>
      </c>
      <c r="IG16">
        <f t="shared" si="3"/>
        <v>762.6104646908723</v>
      </c>
      <c r="IH16">
        <f t="shared" si="3"/>
        <v>776.5662361947152</v>
      </c>
      <c r="II16">
        <f t="shared" si="3"/>
        <v>790.7773983170785</v>
      </c>
      <c r="IJ16">
        <f t="shared" si="3"/>
        <v>805.248624706281</v>
      </c>
      <c r="IK16">
        <f t="shared" si="3"/>
        <v>819.9846745384059</v>
      </c>
      <c r="IL16">
        <f t="shared" si="3"/>
        <v>834.9903940824587</v>
      </c>
      <c r="IM16">
        <f t="shared" si="3"/>
        <v>850.2707182941676</v>
      </c>
      <c r="IN16">
        <f t="shared" si="3"/>
        <v>865.8306724389508</v>
      </c>
      <c r="IO16">
        <f t="shared" si="3"/>
        <v>881.6753737445837</v>
      </c>
      <c r="IP16">
        <f t="shared" si="3"/>
        <v>897.8100330841096</v>
      </c>
      <c r="IQ16">
        <f t="shared" si="3"/>
        <v>914.2399566895488</v>
      </c>
      <c r="IR16">
        <f t="shared" si="3"/>
        <v>930.9705478969674</v>
      </c>
      <c r="IS16">
        <f t="shared" si="3"/>
        <v>948.0073089234819</v>
      </c>
      <c r="IT16">
        <f t="shared" si="3"/>
        <v>965.3558426767815</v>
      </c>
      <c r="IU16">
        <f t="shared" si="3"/>
        <v>983.0218545977666</v>
      </c>
    </row>
    <row r="17" ht="12.75">
      <c r="A17" s="2"/>
    </row>
    <row r="18" spans="1:255" ht="12.75">
      <c r="A18" t="s">
        <v>3</v>
      </c>
      <c r="B18">
        <f>Speed/B16</f>
        <v>34.34819932114346</v>
      </c>
      <c r="C18">
        <f aca="true" t="shared" si="4" ref="C18:BN18">Speed/C16</f>
        <v>33.7309234225115</v>
      </c>
      <c r="D18">
        <f t="shared" si="4"/>
        <v>33.12474066828194</v>
      </c>
      <c r="E18">
        <f t="shared" si="4"/>
        <v>32.52945170213291</v>
      </c>
      <c r="F18">
        <f t="shared" si="4"/>
        <v>31.94486075040058</v>
      </c>
      <c r="G18">
        <f t="shared" si="4"/>
        <v>31.370775557694767</v>
      </c>
      <c r="H18">
        <f t="shared" si="4"/>
        <v>30.80700732367158</v>
      </c>
      <c r="I18">
        <f t="shared" si="4"/>
        <v>30.253370640942332</v>
      </c>
      <c r="J18">
        <f t="shared" si="4"/>
        <v>29.709683434098334</v>
      </c>
      <c r="K18">
        <f t="shared" si="4"/>
        <v>29.17576689983142</v>
      </c>
      <c r="L18">
        <f t="shared" si="4"/>
        <v>28.65144544813063</v>
      </c>
      <c r="M18">
        <f t="shared" si="4"/>
        <v>28.13654664453563</v>
      </c>
      <c r="N18">
        <f t="shared" si="4"/>
        <v>27.6309011534279</v>
      </c>
      <c r="O18">
        <f t="shared" si="4"/>
        <v>27.134342682341057</v>
      </c>
      <c r="P18">
        <f t="shared" si="4"/>
        <v>26.646707927271983</v>
      </c>
      <c r="Q18">
        <f t="shared" si="4"/>
        <v>26.167836518974745</v>
      </c>
      <c r="R18">
        <f t="shared" si="4"/>
        <v>25.697570970219726</v>
      </c>
      <c r="S18">
        <f t="shared" si="4"/>
        <v>25.23575662400052</v>
      </c>
      <c r="T18">
        <f t="shared" si="4"/>
        <v>24.78224160267163</v>
      </c>
      <c r="U18">
        <f t="shared" si="4"/>
        <v>24.336876758000226</v>
      </c>
      <c r="V18">
        <f t="shared" si="4"/>
        <v>23.899515622115512</v>
      </c>
      <c r="W18">
        <f t="shared" si="4"/>
        <v>23.470014359339597</v>
      </c>
      <c r="X18">
        <f t="shared" si="4"/>
        <v>23.048231718884022</v>
      </c>
      <c r="Y18">
        <f t="shared" si="4"/>
        <v>22.63402898839637</v>
      </c>
      <c r="Z18">
        <f t="shared" si="4"/>
        <v>22.227269948341714</v>
      </c>
      <c r="AA18">
        <f t="shared" si="4"/>
        <v>21.827820827203887</v>
      </c>
      <c r="AB18">
        <f t="shared" si="4"/>
        <v>21.435550257491787</v>
      </c>
      <c r="AC18">
        <f t="shared" si="4"/>
        <v>21.05032923253637</v>
      </c>
      <c r="AD18">
        <f t="shared" si="4"/>
        <v>20.672031064064</v>
      </c>
      <c r="AE18">
        <f t="shared" si="4"/>
        <v>20.30053134053226</v>
      </c>
      <c r="AF18">
        <f t="shared" si="4"/>
        <v>19.935707886214534</v>
      </c>
      <c r="AG18">
        <f t="shared" si="4"/>
        <v>19.57744072101987</v>
      </c>
      <c r="AH18">
        <f t="shared" si="4"/>
        <v>19.22561202103493</v>
      </c>
      <c r="AI18">
        <f t="shared" si="4"/>
        <v>18.880106079775043</v>
      </c>
      <c r="AJ18">
        <f t="shared" si="4"/>
        <v>18.540809270131636</v>
      </c>
      <c r="AK18">
        <f t="shared" si="4"/>
        <v>18.20761000700347</v>
      </c>
      <c r="AL18">
        <f t="shared" si="4"/>
        <v>17.8803987105995</v>
      </c>
      <c r="AM18">
        <f t="shared" si="4"/>
        <v>17.55906777040116</v>
      </c>
      <c r="AN18">
        <f t="shared" si="4"/>
        <v>17.243511509772325</v>
      </c>
      <c r="AO18">
        <f t="shared" si="4"/>
        <v>16.93362615120527</v>
      </c>
      <c r="AP18">
        <f t="shared" si="4"/>
        <v>16.629309782191175</v>
      </c>
      <c r="AQ18">
        <f t="shared" si="4"/>
        <v>16.33046232170399</v>
      </c>
      <c r="AR18">
        <f t="shared" si="4"/>
        <v>16.036985487286646</v>
      </c>
      <c r="AS18">
        <f t="shared" si="4"/>
        <v>15.74878276272871</v>
      </c>
      <c r="AT18">
        <f t="shared" si="4"/>
        <v>15.465759366324965</v>
      </c>
      <c r="AU18">
        <f t="shared" si="4"/>
        <v>15.187822219704376</v>
      </c>
      <c r="AV18">
        <f t="shared" si="4"/>
        <v>14.914879917219263</v>
      </c>
      <c r="AW18">
        <f t="shared" si="4"/>
        <v>14.646842695884576</v>
      </c>
      <c r="AX18">
        <f t="shared" si="4"/>
        <v>14.383622405857388</v>
      </c>
      <c r="AY18">
        <f t="shared" si="4"/>
        <v>14.12513248144691</v>
      </c>
      <c r="AZ18">
        <f t="shared" si="4"/>
        <v>13.871287912645496</v>
      </c>
      <c r="BA18">
        <f t="shared" si="4"/>
        <v>13.622005217171262</v>
      </c>
      <c r="BB18">
        <f t="shared" si="4"/>
        <v>13.377202413013123</v>
      </c>
      <c r="BC18">
        <f t="shared" si="4"/>
        <v>13.136798991469236</v>
      </c>
      <c r="BD18">
        <f t="shared" si="4"/>
        <v>12.900715890669975</v>
      </c>
      <c r="BE18">
        <f t="shared" si="4"/>
        <v>12.668875469576722</v>
      </c>
      <c r="BF18">
        <f t="shared" si="4"/>
        <v>12.441201482447925</v>
      </c>
      <c r="BG18">
        <f t="shared" si="4"/>
        <v>12.217619053764043</v>
      </c>
      <c r="BH18">
        <f t="shared" si="4"/>
        <v>11.998054653603107</v>
      </c>
      <c r="BI18">
        <f t="shared" si="4"/>
        <v>11.782436073458811</v>
      </c>
      <c r="BJ18">
        <f t="shared" si="4"/>
        <v>11.570692402493187</v>
      </c>
      <c r="BK18">
        <f t="shared" si="4"/>
        <v>11.362754004216033</v>
      </c>
      <c r="BL18">
        <f t="shared" si="4"/>
        <v>11.158552493583455</v>
      </c>
      <c r="BM18">
        <f t="shared" si="4"/>
        <v>10.95802071450796</v>
      </c>
      <c r="BN18">
        <f t="shared" si="4"/>
        <v>10.76109271777272</v>
      </c>
      <c r="BO18">
        <f aca="true" t="shared" si="5" ref="BO18:DZ18">Speed/BO16</f>
        <v>10.567703739342747</v>
      </c>
      <c r="BP18">
        <f t="shared" si="5"/>
        <v>10.377790179065844</v>
      </c>
      <c r="BQ18">
        <f t="shared" si="5"/>
        <v>10.191289579756303</v>
      </c>
      <c r="BR18">
        <f t="shared" si="5"/>
        <v>10.008140606654525</v>
      </c>
      <c r="BS18">
        <f t="shared" si="5"/>
        <v>9.828283027255745</v>
      </c>
      <c r="BT18">
        <f t="shared" si="5"/>
        <v>9.651657691501274</v>
      </c>
      <c r="BU18">
        <f t="shared" si="5"/>
        <v>9.478206512325713</v>
      </c>
      <c r="BV18">
        <f t="shared" si="5"/>
        <v>9.30787244655378</v>
      </c>
      <c r="BW18">
        <f t="shared" si="5"/>
        <v>9.14059947614041</v>
      </c>
      <c r="BX18">
        <f t="shared" si="5"/>
        <v>8.97633258974802</v>
      </c>
      <c r="BY18">
        <f t="shared" si="5"/>
        <v>8.815017764654838</v>
      </c>
      <c r="BZ18">
        <f t="shared" si="5"/>
        <v>8.656601948988351</v>
      </c>
      <c r="CA18">
        <f t="shared" si="5"/>
        <v>8.501033044278063</v>
      </c>
      <c r="CB18">
        <f t="shared" si="5"/>
        <v>8.348259888321774</v>
      </c>
      <c r="CC18">
        <f t="shared" si="5"/>
        <v>8.19823223835979</v>
      </c>
      <c r="CD18">
        <f t="shared" si="5"/>
        <v>8.050900754551499</v>
      </c>
      <c r="CE18">
        <f t="shared" si="5"/>
        <v>7.906216983748894</v>
      </c>
      <c r="CF18">
        <f t="shared" si="5"/>
        <v>7.764133343561714</v>
      </c>
      <c r="CG18">
        <f t="shared" si="5"/>
        <v>7.62460310670894</v>
      </c>
      <c r="CH18">
        <f t="shared" si="5"/>
        <v>7.487580385651517</v>
      </c>
      <c r="CI18">
        <f t="shared" si="5"/>
        <v>7.353020117501244</v>
      </c>
      <c r="CJ18">
        <f t="shared" si="5"/>
        <v>7.220878049200869</v>
      </c>
      <c r="CK18">
        <f t="shared" si="5"/>
        <v>7.091110722970509</v>
      </c>
      <c r="CL18">
        <f t="shared" si="5"/>
        <v>6.963675462015623</v>
      </c>
      <c r="CM18">
        <f t="shared" si="5"/>
        <v>6.838530356491823</v>
      </c>
      <c r="CN18">
        <f t="shared" si="5"/>
        <v>6.715634249721913</v>
      </c>
      <c r="CO18">
        <f t="shared" si="5"/>
        <v>6.594946724660623</v>
      </c>
      <c r="CP18">
        <f t="shared" si="5"/>
        <v>6.476428090602596</v>
      </c>
      <c r="CQ18">
        <f t="shared" si="5"/>
        <v>6.360039370129232</v>
      </c>
      <c r="CR18">
        <f t="shared" si="5"/>
        <v>6.245742286290122</v>
      </c>
      <c r="CS18">
        <f t="shared" si="5"/>
        <v>6.13349925001485</v>
      </c>
      <c r="CT18">
        <f t="shared" si="5"/>
        <v>6.023273347751007</v>
      </c>
      <c r="CU18">
        <f t="shared" si="5"/>
        <v>5.915028329324371</v>
      </c>
      <c r="CV18">
        <f t="shared" si="5"/>
        <v>5.808728596017255</v>
      </c>
      <c r="CW18">
        <f t="shared" si="5"/>
        <v>5.7043391888610975</v>
      </c>
      <c r="CX18">
        <f t="shared" si="5"/>
        <v>5.601825777139446</v>
      </c>
      <c r="CY18">
        <f t="shared" si="5"/>
        <v>5.501154647097561</v>
      </c>
      <c r="CZ18">
        <f t="shared" si="5"/>
        <v>5.402292690854916</v>
      </c>
      <c r="DA18">
        <f t="shared" si="5"/>
        <v>5.305207395516955</v>
      </c>
      <c r="DB18">
        <f t="shared" si="5"/>
        <v>5.209866832482525</v>
      </c>
      <c r="DC18">
        <f t="shared" si="5"/>
        <v>5.11623964694346</v>
      </c>
      <c r="DD18">
        <f t="shared" si="5"/>
        <v>5.024295047572876</v>
      </c>
      <c r="DE18">
        <f t="shared" si="5"/>
        <v>4.9340027963987785</v>
      </c>
      <c r="DF18">
        <f t="shared" si="5"/>
        <v>4.845333198859647</v>
      </c>
      <c r="DG18">
        <f t="shared" si="5"/>
        <v>4.758257094038738</v>
      </c>
      <c r="DH18">
        <f t="shared" si="5"/>
        <v>4.672745845073886</v>
      </c>
      <c r="DI18">
        <f t="shared" si="5"/>
        <v>4.588771329739651</v>
      </c>
      <c r="DJ18">
        <f t="shared" si="5"/>
        <v>4.506305931198715</v>
      </c>
      <c r="DK18">
        <f t="shared" si="5"/>
        <v>4.425322528919488</v>
      </c>
      <c r="DL18">
        <f t="shared" si="5"/>
        <v>4.345794489756937</v>
      </c>
      <c r="DM18">
        <f t="shared" si="5"/>
        <v>4.267695659193692</v>
      </c>
      <c r="DN18">
        <f t="shared" si="5"/>
        <v>4.191000352738576</v>
      </c>
      <c r="DO18">
        <f t="shared" si="5"/>
        <v>4.115683347479697</v>
      </c>
      <c r="DP18">
        <f t="shared" si="5"/>
        <v>4.041719873789352</v>
      </c>
      <c r="DQ18">
        <f t="shared" si="5"/>
        <v>3.9690856071779947</v>
      </c>
      <c r="DR18">
        <f t="shared" si="5"/>
        <v>3.8977566602946037</v>
      </c>
      <c r="DS18">
        <f t="shared" si="5"/>
        <v>3.827709575070808</v>
      </c>
      <c r="DT18">
        <f t="shared" si="5"/>
        <v>3.758921315006195</v>
      </c>
      <c r="DU18">
        <f t="shared" si="5"/>
        <v>3.6913692575922568</v>
      </c>
      <c r="DV18">
        <f t="shared" si="5"/>
        <v>3.6250311868724903</v>
      </c>
      <c r="DW18">
        <f t="shared" si="5"/>
        <v>3.5598852861361983</v>
      </c>
      <c r="DX18">
        <f t="shared" si="5"/>
        <v>3.4959101307435905</v>
      </c>
      <c r="DY18">
        <f t="shared" si="5"/>
        <v>3.43308468107983</v>
      </c>
      <c r="DZ18">
        <f t="shared" si="5"/>
        <v>3.3713882756356965</v>
      </c>
      <c r="EA18">
        <f aca="true" t="shared" si="6" ref="EA18:GL18">Speed/EA16</f>
        <v>3.310800624212606</v>
      </c>
      <c r="EB18">
        <f t="shared" si="6"/>
        <v>3.251301801249736</v>
      </c>
      <c r="EC18">
        <f t="shared" si="6"/>
        <v>3.1928722392710753</v>
      </c>
      <c r="ED18">
        <f t="shared" si="6"/>
        <v>3.1354927224502362</v>
      </c>
      <c r="EE18">
        <f t="shared" si="6"/>
        <v>3.0791443802909124</v>
      </c>
      <c r="EF18">
        <f t="shared" si="6"/>
        <v>3.02380868142091</v>
      </c>
      <c r="EG18">
        <f t="shared" si="6"/>
        <v>2.969467427497702</v>
      </c>
      <c r="EH18">
        <f t="shared" si="6"/>
        <v>2.916102747223512</v>
      </c>
      <c r="EI18">
        <f t="shared" si="6"/>
        <v>2.8636970904679484</v>
      </c>
      <c r="EJ18">
        <f t="shared" si="6"/>
        <v>2.8122332224962667</v>
      </c>
      <c r="EK18">
        <f t="shared" si="6"/>
        <v>2.761694218301352</v>
      </c>
      <c r="EL18">
        <f t="shared" si="6"/>
        <v>2.7120634570375644</v>
      </c>
      <c r="EM18">
        <f t="shared" si="6"/>
        <v>2.6633246165546147</v>
      </c>
      <c r="EN18">
        <f t="shared" si="6"/>
        <v>2.615461668029672</v>
      </c>
      <c r="EO18">
        <f t="shared" si="6"/>
        <v>2.5684588706959364</v>
      </c>
      <c r="EP18">
        <f t="shared" si="6"/>
        <v>2.5223007666659494</v>
      </c>
      <c r="EQ18">
        <f t="shared" si="6"/>
        <v>2.476972175847932</v>
      </c>
      <c r="ER18">
        <f t="shared" si="6"/>
        <v>2.4324581909534837</v>
      </c>
      <c r="ES18">
        <f t="shared" si="6"/>
        <v>2.388744172594995</v>
      </c>
      <c r="ET18">
        <f t="shared" si="6"/>
        <v>2.3458157444711727</v>
      </c>
      <c r="EU18">
        <f t="shared" si="6"/>
        <v>2.3036587886390776</v>
      </c>
      <c r="EV18">
        <f t="shared" si="6"/>
        <v>2.2622594408711354</v>
      </c>
      <c r="EW18">
        <f t="shared" si="6"/>
        <v>2.2216040860955864</v>
      </c>
      <c r="EX18">
        <f t="shared" si="6"/>
        <v>2.181679353918871</v>
      </c>
      <c r="EY18">
        <f t="shared" si="6"/>
        <v>2.1424721142284895</v>
      </c>
      <c r="EZ18">
        <f t="shared" si="6"/>
        <v>2.1039694728748795</v>
      </c>
      <c r="FA18">
        <f t="shared" si="6"/>
        <v>2.066158767430894</v>
      </c>
      <c r="FB18">
        <f t="shared" si="6"/>
        <v>2.029027563027491</v>
      </c>
      <c r="FC18">
        <f t="shared" si="6"/>
        <v>1.9925636482642552</v>
      </c>
      <c r="FD18">
        <f t="shared" si="6"/>
        <v>1.9567550311934159</v>
      </c>
      <c r="FE18">
        <f t="shared" si="6"/>
        <v>1.9215899353760344</v>
      </c>
      <c r="FF18">
        <f t="shared" si="6"/>
        <v>1.8870567960090685</v>
      </c>
      <c r="FG18">
        <f t="shared" si="6"/>
        <v>1.853144256122035</v>
      </c>
      <c r="FH18">
        <f t="shared" si="6"/>
        <v>1.8198411628420261</v>
      </c>
      <c r="FI18">
        <f t="shared" si="6"/>
        <v>1.7871365637258434</v>
      </c>
      <c r="FJ18">
        <f t="shared" si="6"/>
        <v>1.755019703158051</v>
      </c>
      <c r="FK18">
        <f t="shared" si="6"/>
        <v>1.7234800188137591</v>
      </c>
      <c r="FL18">
        <f t="shared" si="6"/>
        <v>1.6925071381849743</v>
      </c>
      <c r="FM18">
        <f t="shared" si="6"/>
        <v>1.6620908751693748</v>
      </c>
      <c r="FN18">
        <f t="shared" si="6"/>
        <v>1.6322212267203915</v>
      </c>
      <c r="FO18">
        <f t="shared" si="6"/>
        <v>1.6028883695574896</v>
      </c>
      <c r="FP18">
        <f t="shared" si="6"/>
        <v>1.5740826569355688</v>
      </c>
      <c r="FQ18">
        <f t="shared" si="6"/>
        <v>1.5457946154724234</v>
      </c>
      <c r="FR18">
        <f t="shared" si="6"/>
        <v>1.5180149420332156</v>
      </c>
      <c r="FS18">
        <f t="shared" si="6"/>
        <v>1.4907345006709374</v>
      </c>
      <c r="FT18">
        <f t="shared" si="6"/>
        <v>1.4639443196218573</v>
      </c>
      <c r="FU18">
        <f t="shared" si="6"/>
        <v>1.4376355883549616</v>
      </c>
      <c r="FV18">
        <f t="shared" si="6"/>
        <v>1.4117996546744198</v>
      </c>
      <c r="FW18">
        <f t="shared" si="6"/>
        <v>1.3864280218741232</v>
      </c>
      <c r="FX18">
        <f t="shared" si="6"/>
        <v>1.3615123459433598</v>
      </c>
      <c r="FY18">
        <f t="shared" si="6"/>
        <v>1.3370444328227042</v>
      </c>
      <c r="FZ18">
        <f t="shared" si="6"/>
        <v>1.3130162357092254</v>
      </c>
      <c r="GA18">
        <f t="shared" si="6"/>
        <v>1.2894198524101204</v>
      </c>
      <c r="GB18">
        <f t="shared" si="6"/>
        <v>1.2662475227439067</v>
      </c>
      <c r="GC18">
        <f t="shared" si="6"/>
        <v>1.2434916259883204</v>
      </c>
      <c r="GD18">
        <f t="shared" si="6"/>
        <v>1.221144678374075</v>
      </c>
      <c r="GE18">
        <f t="shared" si="6"/>
        <v>1.199199330623662</v>
      </c>
      <c r="GF18">
        <f t="shared" si="6"/>
        <v>1.1776483655343828</v>
      </c>
      <c r="GG18">
        <f t="shared" si="6"/>
        <v>1.156484695604815</v>
      </c>
      <c r="GH18">
        <f t="shared" si="6"/>
        <v>1.1357013607039328</v>
      </c>
      <c r="GI18">
        <f t="shared" si="6"/>
        <v>1.11529152578212</v>
      </c>
      <c r="GJ18">
        <f t="shared" si="6"/>
        <v>1.0952484786233132</v>
      </c>
      <c r="GK18">
        <f t="shared" si="6"/>
        <v>1.0755656276375463</v>
      </c>
      <c r="GL18">
        <f t="shared" si="6"/>
        <v>1.0562364996931615</v>
      </c>
      <c r="GM18">
        <f aca="true" t="shared" si="7" ref="GM18:IU18">Speed/GM16</f>
        <v>1.0372547379879815</v>
      </c>
      <c r="GN18">
        <f t="shared" si="7"/>
        <v>1.0186140999587365</v>
      </c>
      <c r="GO18">
        <f t="shared" si="7"/>
        <v>1.000308455228063</v>
      </c>
      <c r="GP18">
        <f t="shared" si="7"/>
        <v>0.9823317835883953</v>
      </c>
      <c r="GQ18">
        <f t="shared" si="7"/>
        <v>0.9646781730220911</v>
      </c>
      <c r="GR18">
        <f t="shared" si="7"/>
        <v>0.9473418177571357</v>
      </c>
      <c r="GS18">
        <f t="shared" si="7"/>
        <v>0.9303170163577881</v>
      </c>
      <c r="GT18">
        <f t="shared" si="7"/>
        <v>0.9135981698495415</v>
      </c>
      <c r="GU18">
        <f t="shared" si="7"/>
        <v>0.8971797798777781</v>
      </c>
      <c r="GV18">
        <f t="shared" si="7"/>
        <v>0.881056446899517</v>
      </c>
      <c r="GW18">
        <f t="shared" si="7"/>
        <v>0.8652228684076568</v>
      </c>
      <c r="GX18">
        <f t="shared" si="7"/>
        <v>0.8496738371871324</v>
      </c>
      <c r="GY18">
        <f t="shared" si="7"/>
        <v>0.8344042396024083</v>
      </c>
      <c r="GZ18">
        <f t="shared" si="7"/>
        <v>0.81940905391575</v>
      </c>
      <c r="HA18">
        <f t="shared" si="7"/>
        <v>0.8046833486357164</v>
      </c>
      <c r="HB18">
        <f t="shared" si="7"/>
        <v>0.7902222808953319</v>
      </c>
      <c r="HC18">
        <f t="shared" si="7"/>
        <v>0.7760210948594047</v>
      </c>
      <c r="HD18">
        <f t="shared" si="7"/>
        <v>0.7620751201604682</v>
      </c>
      <c r="HE18">
        <f t="shared" si="7"/>
        <v>0.7483797703628284</v>
      </c>
      <c r="HF18">
        <f t="shared" si="7"/>
        <v>0.7349305414542163</v>
      </c>
      <c r="HG18">
        <f t="shared" si="7"/>
        <v>0.7217230103645452</v>
      </c>
      <c r="HH18">
        <f t="shared" si="7"/>
        <v>0.7087528335112886</v>
      </c>
      <c r="HI18">
        <f t="shared" si="7"/>
        <v>0.6960157453709993</v>
      </c>
      <c r="HJ18">
        <f t="shared" si="7"/>
        <v>0.6835075570764994</v>
      </c>
      <c r="HK18">
        <f t="shared" si="7"/>
        <v>0.6712241550392805</v>
      </c>
      <c r="HL18">
        <f t="shared" si="7"/>
        <v>0.6591614995966616</v>
      </c>
      <c r="HM18">
        <f t="shared" si="7"/>
        <v>0.6473156236832579</v>
      </c>
      <c r="HN18">
        <f t="shared" si="7"/>
        <v>0.6356826315263262</v>
      </c>
      <c r="HO18">
        <f t="shared" si="7"/>
        <v>0.6242586973645547</v>
      </c>
      <c r="HP18">
        <f t="shared" si="7"/>
        <v>0.6130400641898799</v>
      </c>
      <c r="HQ18">
        <f t="shared" si="7"/>
        <v>0.602023042511912</v>
      </c>
      <c r="HR18">
        <f t="shared" si="7"/>
        <v>0.5912040091445663</v>
      </c>
      <c r="HS18">
        <f t="shared" si="7"/>
        <v>0.580579406014501</v>
      </c>
      <c r="HT18">
        <f t="shared" si="7"/>
        <v>0.5701457389909662</v>
      </c>
      <c r="HU18">
        <f t="shared" si="7"/>
        <v>0.5598995767366849</v>
      </c>
      <c r="HV18">
        <f t="shared" si="7"/>
        <v>0.5498375495793822</v>
      </c>
      <c r="HW18">
        <f t="shared" si="7"/>
        <v>0.5399563484035964</v>
      </c>
      <c r="HX18">
        <f t="shared" si="7"/>
        <v>0.5302527235624045</v>
      </c>
      <c r="HY18">
        <f t="shared" si="7"/>
        <v>0.5207234838087051</v>
      </c>
      <c r="HZ18">
        <f t="shared" si="7"/>
        <v>0.5113654952457087</v>
      </c>
      <c r="IA18">
        <f t="shared" si="7"/>
        <v>0.5021756802962867</v>
      </c>
      <c r="IB18">
        <f t="shared" si="7"/>
        <v>0.4931510166908442</v>
      </c>
      <c r="IC18">
        <f t="shared" si="7"/>
        <v>0.4842885364733814</v>
      </c>
      <c r="ID18">
        <f t="shared" si="7"/>
        <v>0.47558532502541623</v>
      </c>
      <c r="IE18">
        <f t="shared" si="7"/>
        <v>0.4670385201074499</v>
      </c>
      <c r="IF18">
        <f t="shared" si="7"/>
        <v>0.4586453109176568</v>
      </c>
      <c r="IG18">
        <f t="shared" si="7"/>
        <v>0.4504029371674917</v>
      </c>
      <c r="IH18">
        <f t="shared" si="7"/>
        <v>0.44230868817390917</v>
      </c>
      <c r="II18">
        <f t="shared" si="7"/>
        <v>0.4343599019678967</v>
      </c>
      <c r="IJ18">
        <f t="shared" si="7"/>
        <v>0.4265539644190285</v>
      </c>
      <c r="IK18">
        <f t="shared" si="7"/>
        <v>0.41888830837575225</v>
      </c>
      <c r="IL18">
        <f t="shared" si="7"/>
        <v>0.4113604128211257</v>
      </c>
      <c r="IM18">
        <f t="shared" si="7"/>
        <v>0.4039678020437255</v>
      </c>
      <c r="IN18">
        <f t="shared" si="7"/>
        <v>0.3967080448234563</v>
      </c>
      <c r="IO18">
        <f t="shared" si="7"/>
        <v>0.38957875363199085</v>
      </c>
      <c r="IP18">
        <f t="shared" si="7"/>
        <v>0.3825775838475801</v>
      </c>
      <c r="IQ18">
        <f t="shared" si="7"/>
        <v>0.37570223298397337</v>
      </c>
      <c r="IR18">
        <f t="shared" si="7"/>
        <v>0.36895043993319593</v>
      </c>
      <c r="IS18">
        <f t="shared" si="7"/>
        <v>0.36231998422193457</v>
      </c>
      <c r="IT18">
        <f t="shared" si="7"/>
        <v>0.355808685281287</v>
      </c>
      <c r="IU18">
        <f t="shared" si="7"/>
        <v>0.3494144017296347</v>
      </c>
    </row>
    <row r="19" spans="1:255" ht="12.75">
      <c r="A19" t="s">
        <v>10</v>
      </c>
      <c r="B19">
        <f>2*PI()*PLD/B18</f>
        <v>0.12201615162919473</v>
      </c>
      <c r="C19">
        <f aca="true" t="shared" si="8" ref="C19:BN19">2*PI()*PLD/C18</f>
        <v>0.12424904720400899</v>
      </c>
      <c r="D19">
        <f t="shared" si="8"/>
        <v>0.1265228047678424</v>
      </c>
      <c r="E19">
        <f t="shared" si="8"/>
        <v>0.12883817209509388</v>
      </c>
      <c r="F19">
        <f t="shared" si="8"/>
        <v>0.1311959106444341</v>
      </c>
      <c r="G19">
        <f t="shared" si="8"/>
        <v>0.13359679580922723</v>
      </c>
      <c r="H19">
        <f t="shared" si="8"/>
        <v>0.13604161717253607</v>
      </c>
      <c r="I19">
        <f t="shared" si="8"/>
        <v>0.1385311787667935</v>
      </c>
      <c r="J19">
        <f t="shared" si="8"/>
        <v>0.14106629933822581</v>
      </c>
      <c r="K19">
        <f t="shared" si="8"/>
        <v>0.14364781261611534</v>
      </c>
      <c r="L19">
        <f t="shared" si="8"/>
        <v>0.14627656758699026</v>
      </c>
      <c r="M19">
        <f t="shared" si="8"/>
        <v>0.14895342877383216</v>
      </c>
      <c r="N19">
        <f t="shared" si="8"/>
        <v>0.15167927652039329</v>
      </c>
      <c r="O19">
        <f t="shared" si="8"/>
        <v>0.15445500728071648</v>
      </c>
      <c r="P19">
        <f t="shared" si="8"/>
        <v>0.15728153391395358</v>
      </c>
      <c r="Q19">
        <f t="shared" si="8"/>
        <v>0.16015978598457895</v>
      </c>
      <c r="R19">
        <f t="shared" si="8"/>
        <v>0.16309071006809672</v>
      </c>
      <c r="S19">
        <f t="shared" si="8"/>
        <v>0.16607527006234288</v>
      </c>
      <c r="T19">
        <f t="shared" si="8"/>
        <v>0.16911444750448373</v>
      </c>
      <c r="U19">
        <f t="shared" si="8"/>
        <v>0.17220924189381578</v>
      </c>
      <c r="V19">
        <f t="shared" si="8"/>
        <v>0.17536067102047262</v>
      </c>
      <c r="W19">
        <f t="shared" si="8"/>
        <v>0.17856977130014726</v>
      </c>
      <c r="X19">
        <f t="shared" si="8"/>
        <v>0.18183759811493994</v>
      </c>
      <c r="Y19">
        <f t="shared" si="8"/>
        <v>0.18516522616044334</v>
      </c>
      <c r="Z19">
        <f t="shared" si="8"/>
        <v>0.18855374979917947</v>
      </c>
      <c r="AA19">
        <f t="shared" si="8"/>
        <v>0.1920042834205044</v>
      </c>
      <c r="AB19">
        <f t="shared" si="8"/>
        <v>0.19551796180709966</v>
      </c>
      <c r="AC19">
        <f t="shared" si="8"/>
        <v>0.1990959405081696</v>
      </c>
      <c r="AD19">
        <f t="shared" si="8"/>
        <v>0.20273939621946907</v>
      </c>
      <c r="AE19">
        <f t="shared" si="8"/>
        <v>0.20644952717028536</v>
      </c>
      <c r="AF19">
        <f t="shared" si="8"/>
        <v>0.21022755351750158</v>
      </c>
      <c r="AG19">
        <f t="shared" si="8"/>
        <v>0.21407471774687187</v>
      </c>
      <c r="AH19">
        <f t="shared" si="8"/>
        <v>0.21799228508163962</v>
      </c>
      <c r="AI19">
        <f t="shared" si="8"/>
        <v>0.22198154389863367</v>
      </c>
      <c r="AJ19">
        <f t="shared" si="8"/>
        <v>0.22604380615197864</v>
      </c>
      <c r="AK19">
        <f t="shared" si="8"/>
        <v>0.23018040780455987</v>
      </c>
      <c r="AL19">
        <f t="shared" si="8"/>
        <v>0.23439270926738331</v>
      </c>
      <c r="AM19">
        <f t="shared" si="8"/>
        <v>0.23868209584697642</v>
      </c>
      <c r="AN19">
        <f t="shared" si="8"/>
        <v>0.2430499782009761</v>
      </c>
      <c r="AO19">
        <f t="shared" si="8"/>
        <v>0.24749779280205395</v>
      </c>
      <c r="AP19">
        <f t="shared" si="8"/>
        <v>0.2520270024103315</v>
      </c>
      <c r="AQ19">
        <f t="shared" si="8"/>
        <v>0.25663909655444056</v>
      </c>
      <c r="AR19">
        <f t="shared" si="8"/>
        <v>0.26133559202138684</v>
      </c>
      <c r="AS19">
        <f t="shared" si="8"/>
        <v>0.2661180333553782</v>
      </c>
      <c r="AT19">
        <f t="shared" si="8"/>
        <v>0.2709879933657816</v>
      </c>
      <c r="AU19">
        <f t="shared" si="8"/>
        <v>0.2759470736443754</v>
      </c>
      <c r="AV19">
        <f t="shared" si="8"/>
        <v>0.28099690509206743</v>
      </c>
      <c r="AW19">
        <f t="shared" si="8"/>
        <v>0.2861391484552523</v>
      </c>
      <c r="AX19">
        <f t="shared" si="8"/>
        <v>0.2913754948719834</v>
      </c>
      <c r="AY19">
        <f t="shared" si="8"/>
        <v>0.29670766642814067</v>
      </c>
      <c r="AZ19">
        <f t="shared" si="8"/>
        <v>0.30213741672377564</v>
      </c>
      <c r="BA19">
        <f t="shared" si="8"/>
        <v>0.30766653144982076</v>
      </c>
      <c r="BB19">
        <f t="shared" si="8"/>
        <v>0.31329682897535244</v>
      </c>
      <c r="BC19">
        <f t="shared" si="8"/>
        <v>0.3190301609456014</v>
      </c>
      <c r="BD19">
        <f t="shared" si="8"/>
        <v>0.3248684128909059</v>
      </c>
      <c r="BE19">
        <f t="shared" si="8"/>
        <v>0.33081350484680944</v>
      </c>
      <c r="BF19">
        <f t="shared" si="8"/>
        <v>0.3368673919855061</v>
      </c>
      <c r="BG19">
        <f t="shared" si="8"/>
        <v>0.34303206525884083</v>
      </c>
      <c r="BH19">
        <f t="shared" si="8"/>
        <v>0.34930955205307757</v>
      </c>
      <c r="BI19">
        <f t="shared" si="8"/>
        <v>0.3557019168556489</v>
      </c>
      <c r="BJ19">
        <f t="shared" si="8"/>
        <v>0.36221126193410724</v>
      </c>
      <c r="BK19">
        <f t="shared" si="8"/>
        <v>0.3688397280275014</v>
      </c>
      <c r="BL19">
        <f t="shared" si="8"/>
        <v>0.3755894950504047</v>
      </c>
      <c r="BM19">
        <f t="shared" si="8"/>
        <v>0.3824627828098271</v>
      </c>
      <c r="BN19">
        <f t="shared" si="8"/>
        <v>0.38946185173524694</v>
      </c>
      <c r="BO19">
        <f aca="true" t="shared" si="9" ref="BO19:DZ19">2*PI()*PLD/BO18</f>
        <v>0.39658900362200195</v>
      </c>
      <c r="BP19">
        <f t="shared" si="9"/>
        <v>0.4038465823882845</v>
      </c>
      <c r="BQ19">
        <f t="shared" si="9"/>
        <v>0.41123697484599014</v>
      </c>
      <c r="BR19">
        <f t="shared" si="9"/>
        <v>0.4187626114856718</v>
      </c>
      <c r="BS19">
        <f t="shared" si="9"/>
        <v>0.4264259672758596</v>
      </c>
      <c r="BT19">
        <f t="shared" si="9"/>
        <v>0.43422956247700767</v>
      </c>
      <c r="BU19">
        <f t="shared" si="9"/>
        <v>0.44217596347033694</v>
      </c>
      <c r="BV19">
        <f t="shared" si="9"/>
        <v>0.45026778360184405</v>
      </c>
      <c r="BW19">
        <f t="shared" si="9"/>
        <v>0.4585076840417578</v>
      </c>
      <c r="BX19">
        <f t="shared" si="9"/>
        <v>0.46689837465972206</v>
      </c>
      <c r="BY19">
        <f t="shared" si="9"/>
        <v>0.4754426149159949</v>
      </c>
      <c r="BZ19">
        <f t="shared" si="9"/>
        <v>0.4841432147689576</v>
      </c>
      <c r="CA19">
        <f t="shared" si="9"/>
        <v>0.4930030355992295</v>
      </c>
      <c r="CB19">
        <f t="shared" si="9"/>
        <v>0.5020249911506954</v>
      </c>
      <c r="CC19">
        <f t="shared" si="9"/>
        <v>0.5112120484887531</v>
      </c>
      <c r="CD19">
        <f t="shared" si="9"/>
        <v>0.5205672289760972</v>
      </c>
      <c r="CE19">
        <f t="shared" si="9"/>
        <v>0.5300936092663598</v>
      </c>
      <c r="CF19">
        <f t="shared" si="9"/>
        <v>0.5397943223159343</v>
      </c>
      <c r="CG19">
        <f t="shared" si="9"/>
        <v>0.5496725584143158</v>
      </c>
      <c r="CH19">
        <f t="shared" si="9"/>
        <v>0.5597315662332979</v>
      </c>
      <c r="CI19">
        <f t="shared" si="9"/>
        <v>0.5699746538953673</v>
      </c>
      <c r="CJ19">
        <f t="shared" si="9"/>
        <v>0.5804051900616524</v>
      </c>
      <c r="CK19">
        <f t="shared" si="9"/>
        <v>0.5910266050397807</v>
      </c>
      <c r="CL19">
        <f t="shared" si="9"/>
        <v>0.6018423919120086</v>
      </c>
      <c r="CM19">
        <f t="shared" si="9"/>
        <v>0.6128561076839983</v>
      </c>
      <c r="CN19">
        <f t="shared" si="9"/>
        <v>0.6240713744546154</v>
      </c>
      <c r="CO19">
        <f t="shared" si="9"/>
        <v>0.6354918806071349</v>
      </c>
      <c r="CP19">
        <f t="shared" si="9"/>
        <v>0.6471213820222455</v>
      </c>
      <c r="CQ19">
        <f t="shared" si="9"/>
        <v>0.6589637033132525</v>
      </c>
      <c r="CR19">
        <f t="shared" si="9"/>
        <v>0.671022739083885</v>
      </c>
      <c r="CS19">
        <f t="shared" si="9"/>
        <v>0.6833024552091201</v>
      </c>
      <c r="CT19">
        <f t="shared" si="9"/>
        <v>0.695806890139447</v>
      </c>
      <c r="CU19">
        <f t="shared" si="9"/>
        <v>0.7085401562289989</v>
      </c>
      <c r="CV19">
        <f t="shared" si="9"/>
        <v>0.7215064410879896</v>
      </c>
      <c r="CW19">
        <f t="shared" si="9"/>
        <v>0.7347100089598998</v>
      </c>
      <c r="CX19">
        <f t="shared" si="9"/>
        <v>0.7481552021238659</v>
      </c>
      <c r="CY19">
        <f t="shared" si="9"/>
        <v>0.7618464423227326</v>
      </c>
      <c r="CZ19">
        <f t="shared" si="9"/>
        <v>0.7757882322172386</v>
      </c>
      <c r="DA19">
        <f t="shared" si="9"/>
        <v>0.789985156866814</v>
      </c>
      <c r="DB19">
        <f t="shared" si="9"/>
        <v>0.8044418852374768</v>
      </c>
      <c r="DC19">
        <f t="shared" si="9"/>
        <v>0.8191631717373226</v>
      </c>
      <c r="DD19">
        <f t="shared" si="9"/>
        <v>0.8341538577801156</v>
      </c>
      <c r="DE19">
        <f t="shared" si="9"/>
        <v>0.8494188733774918</v>
      </c>
      <c r="DF19">
        <f t="shared" si="9"/>
        <v>0.8649632387602998</v>
      </c>
      <c r="DG19">
        <f t="shared" si="9"/>
        <v>0.8807920660296134</v>
      </c>
      <c r="DH19">
        <f t="shared" si="9"/>
        <v>0.8969105608379552</v>
      </c>
      <c r="DI19">
        <f t="shared" si="9"/>
        <v>0.9133240241012897</v>
      </c>
      <c r="DJ19">
        <f t="shared" si="9"/>
        <v>0.9300378537423433</v>
      </c>
      <c r="DK19">
        <f t="shared" si="9"/>
        <v>0.9470575464658281</v>
      </c>
      <c r="DL19">
        <f t="shared" si="9"/>
        <v>0.9643886995661526</v>
      </c>
      <c r="DM19">
        <f t="shared" si="9"/>
        <v>0.9820370127682132</v>
      </c>
      <c r="DN19">
        <f t="shared" si="9"/>
        <v>1.0000082901018716</v>
      </c>
      <c r="DO19">
        <f t="shared" si="9"/>
        <v>1.018308441810736</v>
      </c>
      <c r="DP19">
        <f t="shared" si="9"/>
        <v>1.0369434862958726</v>
      </c>
      <c r="DQ19">
        <f t="shared" si="9"/>
        <v>1.0559195520950868</v>
      </c>
      <c r="DR19">
        <f t="shared" si="9"/>
        <v>1.075242879898427</v>
      </c>
      <c r="DS19">
        <f t="shared" si="9"/>
        <v>1.0949198246005682</v>
      </c>
      <c r="DT19">
        <f t="shared" si="9"/>
        <v>1.1149568573907584</v>
      </c>
      <c r="DU19">
        <f t="shared" si="9"/>
        <v>1.1353605678810093</v>
      </c>
      <c r="DV19">
        <f t="shared" si="9"/>
        <v>1.1561376662732317</v>
      </c>
      <c r="DW19">
        <f t="shared" si="9"/>
        <v>1.1772949855660317</v>
      </c>
      <c r="DX19">
        <f t="shared" si="9"/>
        <v>1.19883948380189</v>
      </c>
      <c r="DY19">
        <f t="shared" si="9"/>
        <v>1.2207782463554646</v>
      </c>
      <c r="DZ19">
        <f t="shared" si="9"/>
        <v>1.2431184882637696</v>
      </c>
      <c r="EA19">
        <f aca="true" t="shared" si="10" ref="EA19:GL19">2*PI()*PLD/EA18</f>
        <v>1.2658675565989965</v>
      </c>
      <c r="EB19">
        <f t="shared" si="10"/>
        <v>1.289032932884758</v>
      </c>
      <c r="EC19">
        <f t="shared" si="10"/>
        <v>1.312622235556549</v>
      </c>
      <c r="ED19">
        <f t="shared" si="10"/>
        <v>1.336643222467234</v>
      </c>
      <c r="EE19">
        <f t="shared" si="10"/>
        <v>1.3611037934383845</v>
      </c>
      <c r="EF19">
        <f t="shared" si="10"/>
        <v>1.3860119928583066</v>
      </c>
      <c r="EG19">
        <f t="shared" si="10"/>
        <v>1.4113760123276138</v>
      </c>
      <c r="EH19">
        <f t="shared" si="10"/>
        <v>1.437204193353209</v>
      </c>
      <c r="EI19">
        <f t="shared" si="10"/>
        <v>1.4635050300915728</v>
      </c>
      <c r="EJ19">
        <f t="shared" si="10"/>
        <v>1.4902871721422486</v>
      </c>
      <c r="EK19">
        <f t="shared" si="10"/>
        <v>1.5175594273924518</v>
      </c>
      <c r="EL19">
        <f t="shared" si="10"/>
        <v>1.5453307649137338</v>
      </c>
      <c r="EM19">
        <f t="shared" si="10"/>
        <v>1.5736103179116552</v>
      </c>
      <c r="EN19">
        <f t="shared" si="10"/>
        <v>1.6024073867294384</v>
      </c>
      <c r="EO19">
        <f t="shared" si="10"/>
        <v>1.631731441906587</v>
      </c>
      <c r="EP19">
        <f t="shared" si="10"/>
        <v>1.6615921272934775</v>
      </c>
      <c r="EQ19">
        <f t="shared" si="10"/>
        <v>1.6919992632229481</v>
      </c>
      <c r="ER19">
        <f t="shared" si="10"/>
        <v>1.722962849739928</v>
      </c>
      <c r="ES19">
        <f t="shared" si="10"/>
        <v>1.7544930698901688</v>
      </c>
      <c r="ET19">
        <f t="shared" si="10"/>
        <v>1.786600293069159</v>
      </c>
      <c r="EU19">
        <f t="shared" si="10"/>
        <v>1.8192950784323245</v>
      </c>
      <c r="EV19">
        <f t="shared" si="10"/>
        <v>1.8525881783676363</v>
      </c>
      <c r="EW19">
        <f t="shared" si="10"/>
        <v>1.886490542031764</v>
      </c>
      <c r="EX19">
        <f t="shared" si="10"/>
        <v>1.9210133189509453</v>
      </c>
      <c r="EY19">
        <f t="shared" si="10"/>
        <v>1.9561678626877477</v>
      </c>
      <c r="EZ19">
        <f t="shared" si="10"/>
        <v>1.991965734574933</v>
      </c>
      <c r="FA19">
        <f t="shared" si="10"/>
        <v>2.0284187075176545</v>
      </c>
      <c r="FB19">
        <f t="shared" si="10"/>
        <v>2.0655387698652277</v>
      </c>
      <c r="FC19">
        <f t="shared" si="10"/>
        <v>2.103338129353761</v>
      </c>
      <c r="FD19">
        <f t="shared" si="10"/>
        <v>2.1418292171209345</v>
      </c>
      <c r="FE19">
        <f t="shared" si="10"/>
        <v>2.181024691794248</v>
      </c>
      <c r="FF19">
        <f t="shared" si="10"/>
        <v>2.2209374436540825</v>
      </c>
      <c r="FG19">
        <f t="shared" si="10"/>
        <v>2.2615805988729525</v>
      </c>
      <c r="FH19">
        <f t="shared" si="10"/>
        <v>2.3029675238323275</v>
      </c>
      <c r="FI19">
        <f t="shared" si="10"/>
        <v>2.3451118295184585</v>
      </c>
      <c r="FJ19">
        <f t="shared" si="10"/>
        <v>2.3880273759986466</v>
      </c>
      <c r="FK19">
        <f t="shared" si="10"/>
        <v>2.431728276979422</v>
      </c>
      <c r="FL19">
        <f t="shared" si="10"/>
        <v>2.476228904448145</v>
      </c>
      <c r="FM19">
        <f t="shared" si="10"/>
        <v>2.521543893399546</v>
      </c>
      <c r="FN19">
        <f t="shared" si="10"/>
        <v>2.567688146648758</v>
      </c>
      <c r="FO19">
        <f t="shared" si="10"/>
        <v>2.61467683973243</v>
      </c>
      <c r="FP19">
        <f t="shared" si="10"/>
        <v>2.662525425899533</v>
      </c>
      <c r="FQ19">
        <f t="shared" si="10"/>
        <v>2.7112496411934948</v>
      </c>
      <c r="FR19">
        <f t="shared" si="10"/>
        <v>2.760865509627336</v>
      </c>
      <c r="FS19">
        <f t="shared" si="10"/>
        <v>2.811389348453516</v>
      </c>
      <c r="FT19">
        <f t="shared" si="10"/>
        <v>2.8628377735302153</v>
      </c>
      <c r="FU19">
        <f t="shared" si="10"/>
        <v>2.9152277047858184</v>
      </c>
      <c r="FV19">
        <f t="shared" si="10"/>
        <v>2.9685763717833984</v>
      </c>
      <c r="FW19">
        <f t="shared" si="10"/>
        <v>3.022901319387035</v>
      </c>
      <c r="FX19">
        <f t="shared" si="10"/>
        <v>3.0782204135318176</v>
      </c>
      <c r="FY19">
        <f t="shared" si="10"/>
        <v>3.1345518470994502</v>
      </c>
      <c r="FZ19">
        <f t="shared" si="10"/>
        <v>3.19191414590137</v>
      </c>
      <c r="GA19">
        <f t="shared" si="10"/>
        <v>3.2503261747713648</v>
      </c>
      <c r="GB19">
        <f t="shared" si="10"/>
        <v>3.309807143769681</v>
      </c>
      <c r="GC19">
        <f t="shared" si="10"/>
        <v>3.370376614500666</v>
      </c>
      <c r="GD19">
        <f t="shared" si="10"/>
        <v>3.432054506546028</v>
      </c>
      <c r="GE19">
        <f t="shared" si="10"/>
        <v>3.4948611040158206</v>
      </c>
      <c r="GF19">
        <f t="shared" si="10"/>
        <v>3.55881706221931</v>
      </c>
      <c r="GG19">
        <f t="shared" si="10"/>
        <v>3.6239434144579223</v>
      </c>
      <c r="GH19">
        <f t="shared" si="10"/>
        <v>3.690261578942503</v>
      </c>
      <c r="GI19">
        <f t="shared" si="10"/>
        <v>3.7577933658371503</v>
      </c>
      <c r="GJ19">
        <f t="shared" si="10"/>
        <v>3.8265609844319712</v>
      </c>
      <c r="GK19">
        <f t="shared" si="10"/>
        <v>3.8965870504470757</v>
      </c>
      <c r="GL19">
        <f t="shared" si="10"/>
        <v>3.967894593470257</v>
      </c>
      <c r="GM19">
        <f aca="true" t="shared" si="11" ref="GM19:IU19">2*PI()*PLD/GM18</f>
        <v>4.040507064530762</v>
      </c>
      <c r="GN19">
        <f t="shared" si="11"/>
        <v>4.1144483438116755</v>
      </c>
      <c r="GO19">
        <f t="shared" si="11"/>
        <v>4.189742748503429</v>
      </c>
      <c r="GP19">
        <f t="shared" si="11"/>
        <v>4.266415040801042</v>
      </c>
      <c r="GQ19">
        <f t="shared" si="11"/>
        <v>4.344490436047701</v>
      </c>
      <c r="GR19">
        <f t="shared" si="11"/>
        <v>4.423994611027373</v>
      </c>
      <c r="GS19">
        <f t="shared" si="11"/>
        <v>4.504953712409175</v>
      </c>
      <c r="GT19">
        <f t="shared" si="11"/>
        <v>4.587394365346262</v>
      </c>
      <c r="GU19">
        <f t="shared" si="11"/>
        <v>4.6713436822320995</v>
      </c>
      <c r="GV19">
        <f t="shared" si="11"/>
        <v>4.7568292716169465</v>
      </c>
      <c r="GW19">
        <f t="shared" si="11"/>
        <v>4.8438792472875365</v>
      </c>
      <c r="GX19">
        <f t="shared" si="11"/>
        <v>4.932522237512898</v>
      </c>
      <c r="GY19">
        <f t="shared" si="11"/>
        <v>5.022787394459384</v>
      </c>
      <c r="GZ19">
        <f t="shared" si="11"/>
        <v>5.114704403777991</v>
      </c>
      <c r="HA19">
        <f t="shared" si="11"/>
        <v>5.2083034943671285</v>
      </c>
      <c r="HB19">
        <f t="shared" si="11"/>
        <v>5.303615448314047</v>
      </c>
      <c r="HC19">
        <f t="shared" si="11"/>
        <v>5.400671611018194</v>
      </c>
      <c r="HD19">
        <f t="shared" si="11"/>
        <v>5.499503901499827</v>
      </c>
      <c r="HE19">
        <f t="shared" si="11"/>
        <v>5.600144822897274</v>
      </c>
      <c r="HF19">
        <f t="shared" si="11"/>
        <v>5.702627473156293</v>
      </c>
      <c r="HG19">
        <f t="shared" si="11"/>
        <v>5.806985555915053</v>
      </c>
      <c r="HH19">
        <f t="shared" si="11"/>
        <v>5.913253391588299</v>
      </c>
      <c r="HI19">
        <f t="shared" si="11"/>
        <v>6.021465928654365</v>
      </c>
      <c r="HJ19">
        <f t="shared" si="11"/>
        <v>6.13165875514874</v>
      </c>
      <c r="HK19">
        <f t="shared" si="11"/>
        <v>6.243868110367962</v>
      </c>
      <c r="HL19">
        <f t="shared" si="11"/>
        <v>6.358130896787696</v>
      </c>
      <c r="HM19">
        <f t="shared" si="11"/>
        <v>6.474484692198911</v>
      </c>
      <c r="HN19">
        <f t="shared" si="11"/>
        <v>6.59296776206615</v>
      </c>
      <c r="HO19">
        <f t="shared" si="11"/>
        <v>6.713619072111962</v>
      </c>
      <c r="HP19">
        <f t="shared" si="11"/>
        <v>6.836478301131612</v>
      </c>
      <c r="HQ19">
        <f t="shared" si="11"/>
        <v>6.961585854042319</v>
      </c>
      <c r="HR19">
        <f t="shared" si="11"/>
        <v>7.088982875171295</v>
      </c>
      <c r="HS19">
        <f t="shared" si="11"/>
        <v>7.218711261786929</v>
      </c>
      <c r="HT19">
        <f t="shared" si="11"/>
        <v>7.350813677877631</v>
      </c>
      <c r="HU19">
        <f t="shared" si="11"/>
        <v>7.485333568182791</v>
      </c>
      <c r="HV19">
        <f t="shared" si="11"/>
        <v>7.622315172480536</v>
      </c>
      <c r="HW19">
        <f t="shared" si="11"/>
        <v>7.76180354013693</v>
      </c>
      <c r="HX19">
        <f t="shared" si="11"/>
        <v>7.9038445449214345</v>
      </c>
      <c r="HY19">
        <f t="shared" si="11"/>
        <v>8.048484900093497</v>
      </c>
      <c r="HZ19">
        <f t="shared" si="11"/>
        <v>8.195772173765208</v>
      </c>
      <c r="IA19">
        <f t="shared" si="11"/>
        <v>8.34575480454511</v>
      </c>
      <c r="IB19">
        <f t="shared" si="11"/>
        <v>8.498482117468287</v>
      </c>
      <c r="IC19">
        <f t="shared" si="11"/>
        <v>8.654004340217956</v>
      </c>
      <c r="ID19">
        <f t="shared" si="11"/>
        <v>8.812372619643945</v>
      </c>
      <c r="IE19">
        <f t="shared" si="11"/>
        <v>8.973639038583428</v>
      </c>
      <c r="IF19">
        <f t="shared" si="11"/>
        <v>9.137856632989505</v>
      </c>
      <c r="IG19">
        <f t="shared" si="11"/>
        <v>9.305079409373214</v>
      </c>
      <c r="IH19">
        <f t="shared" si="11"/>
        <v>9.475362362564743</v>
      </c>
      <c r="II19">
        <f t="shared" si="11"/>
        <v>9.648761493799677</v>
      </c>
      <c r="IJ19">
        <f t="shared" si="11"/>
        <v>9.825333829136211</v>
      </c>
      <c r="IK19">
        <f t="shared" si="11"/>
        <v>10.005137438209402</v>
      </c>
      <c r="IL19">
        <f t="shared" si="11"/>
        <v>10.188231453328635</v>
      </c>
      <c r="IM19">
        <f t="shared" si="11"/>
        <v>10.374676088924549</v>
      </c>
      <c r="IN19">
        <f t="shared" si="11"/>
        <v>10.564532661351867</v>
      </c>
      <c r="IO19">
        <f t="shared" si="11"/>
        <v>10.757863609054606</v>
      </c>
      <c r="IP19">
        <f t="shared" si="11"/>
        <v>10.954732513100305</v>
      </c>
      <c r="IQ19">
        <f t="shared" si="11"/>
        <v>11.155204118090042</v>
      </c>
      <c r="IR19">
        <f t="shared" si="11"/>
        <v>11.359344353451089</v>
      </c>
      <c r="IS19">
        <f t="shared" si="11"/>
        <v>11.567220355119241</v>
      </c>
      <c r="IT19">
        <f t="shared" si="11"/>
        <v>11.778900487617925</v>
      </c>
      <c r="IU19">
        <f t="shared" si="11"/>
        <v>11.994454366541332</v>
      </c>
    </row>
    <row r="20" spans="1:255" ht="12.75">
      <c r="A20" t="s">
        <v>6</v>
      </c>
      <c r="B20">
        <f>20*LOG10(SQRT(Ampl*Ampl+2*Ampl*COS(B19)+1))</f>
        <v>5.4836773207486855</v>
      </c>
      <c r="C20">
        <f aca="true" t="shared" si="12" ref="C20:BN20">20*LOG10(SQRT(Ampl*Ampl+2*Ampl*COS(C19)+1))</f>
        <v>5.483081827057221</v>
      </c>
      <c r="D20">
        <f t="shared" si="12"/>
        <v>5.482464310332782</v>
      </c>
      <c r="E20">
        <f t="shared" si="12"/>
        <v>5.481823955006519</v>
      </c>
      <c r="F20">
        <f t="shared" si="12"/>
        <v>5.481159915224444</v>
      </c>
      <c r="G20">
        <f t="shared" si="12"/>
        <v>5.480471313716616</v>
      </c>
      <c r="H20">
        <f t="shared" si="12"/>
        <v>5.479757240623602</v>
      </c>
      <c r="I20">
        <f t="shared" si="12"/>
        <v>5.479016752278628</v>
      </c>
      <c r="J20">
        <f t="shared" si="12"/>
        <v>5.478248869943664</v>
      </c>
      <c r="K20">
        <f t="shared" si="12"/>
        <v>5.477452578497667</v>
      </c>
      <c r="L20">
        <f t="shared" si="12"/>
        <v>5.476626825075144</v>
      </c>
      <c r="M20">
        <f t="shared" si="12"/>
        <v>5.475770517653077</v>
      </c>
      <c r="N20">
        <f t="shared" si="12"/>
        <v>5.4748825235842435</v>
      </c>
      <c r="O20">
        <f t="shared" si="12"/>
        <v>5.473961668074798</v>
      </c>
      <c r="P20">
        <f t="shared" si="12"/>
        <v>5.473006732603959</v>
      </c>
      <c r="Q20">
        <f t="shared" si="12"/>
        <v>5.472016453283545</v>
      </c>
      <c r="R20">
        <f t="shared" si="12"/>
        <v>5.470989519154993</v>
      </c>
      <c r="S20">
        <f t="shared" si="12"/>
        <v>5.469924570421387</v>
      </c>
      <c r="T20">
        <f t="shared" si="12"/>
        <v>5.468820196611974</v>
      </c>
      <c r="U20">
        <f t="shared" si="12"/>
        <v>5.467674934676467</v>
      </c>
      <c r="V20">
        <f t="shared" si="12"/>
        <v>5.466487267006382</v>
      </c>
      <c r="W20">
        <f t="shared" si="12"/>
        <v>5.465255619380514</v>
      </c>
      <c r="X20">
        <f t="shared" si="12"/>
        <v>5.4639783588315165</v>
      </c>
      <c r="Y20">
        <f t="shared" si="12"/>
        <v>5.462653791430475</v>
      </c>
      <c r="Z20">
        <f t="shared" si="12"/>
        <v>5.461280159986174</v>
      </c>
      <c r="AA20">
        <f t="shared" si="12"/>
        <v>5.459855641655649</v>
      </c>
      <c r="AB20">
        <f t="shared" si="12"/>
        <v>5.45837834546246</v>
      </c>
      <c r="AC20">
        <f t="shared" si="12"/>
        <v>5.456846309718969</v>
      </c>
      <c r="AD20">
        <f t="shared" si="12"/>
        <v>5.455257499348757</v>
      </c>
      <c r="AE20">
        <f t="shared" si="12"/>
        <v>5.453609803105101</v>
      </c>
      <c r="AF20">
        <f t="shared" si="12"/>
        <v>5.451901030681327</v>
      </c>
      <c r="AG20">
        <f t="shared" si="12"/>
        <v>5.450128909708614</v>
      </c>
      <c r="AH20">
        <f t="shared" si="12"/>
        <v>5.448291082636616</v>
      </c>
      <c r="AI20">
        <f t="shared" si="12"/>
        <v>5.446385103492151</v>
      </c>
      <c r="AJ20">
        <f t="shared" si="12"/>
        <v>5.444408434510878</v>
      </c>
      <c r="AK20">
        <f t="shared" si="12"/>
        <v>5.442358442636737</v>
      </c>
      <c r="AL20">
        <f t="shared" si="12"/>
        <v>5.440232395883671</v>
      </c>
      <c r="AM20">
        <f t="shared" si="12"/>
        <v>5.438027459553863</v>
      </c>
      <c r="AN20">
        <f t="shared" si="12"/>
        <v>5.435740692306523</v>
      </c>
      <c r="AO20">
        <f t="shared" si="12"/>
        <v>5.433369042070909</v>
      </c>
      <c r="AP20">
        <f t="shared" si="12"/>
        <v>5.430909341797055</v>
      </c>
      <c r="AQ20">
        <f t="shared" si="12"/>
        <v>5.428358305037292</v>
      </c>
      <c r="AR20">
        <f t="shared" si="12"/>
        <v>5.425712521351383</v>
      </c>
      <c r="AS20">
        <f t="shared" si="12"/>
        <v>5.422968451527746</v>
      </c>
      <c r="AT20">
        <f t="shared" si="12"/>
        <v>5.42012242261282</v>
      </c>
      <c r="AU20">
        <f t="shared" si="12"/>
        <v>5.417170622740358</v>
      </c>
      <c r="AV20">
        <f t="shared" si="12"/>
        <v>5.41410909575191</v>
      </c>
      <c r="AW20">
        <f t="shared" si="12"/>
        <v>5.410933735599444</v>
      </c>
      <c r="AX20">
        <f t="shared" si="12"/>
        <v>5.407640280520523</v>
      </c>
      <c r="AY20">
        <f t="shared" si="12"/>
        <v>5.404224306976042</v>
      </c>
      <c r="AZ20">
        <f t="shared" si="12"/>
        <v>5.400681223339994</v>
      </c>
      <c r="BA20">
        <f t="shared" si="12"/>
        <v>5.397006263330214</v>
      </c>
      <c r="BB20">
        <f t="shared" si="12"/>
        <v>5.393194479168527</v>
      </c>
      <c r="BC20">
        <f t="shared" si="12"/>
        <v>5.389240734458052</v>
      </c>
      <c r="BD20">
        <f t="shared" si="12"/>
        <v>5.385139696764876</v>
      </c>
      <c r="BE20">
        <f t="shared" si="12"/>
        <v>5.380885829890607</v>
      </c>
      <c r="BF20">
        <f t="shared" si="12"/>
        <v>5.376473385821562</v>
      </c>
      <c r="BG20">
        <f t="shared" si="12"/>
        <v>5.371896396339716</v>
      </c>
      <c r="BH20">
        <f t="shared" si="12"/>
        <v>5.3671486642796</v>
      </c>
      <c r="BI20">
        <f t="shared" si="12"/>
        <v>5.3622237544145985</v>
      </c>
      <c r="BJ20">
        <f t="shared" si="12"/>
        <v>5.35711498395515</v>
      </c>
      <c r="BK20">
        <f t="shared" si="12"/>
        <v>5.351815412640388</v>
      </c>
      <c r="BL20">
        <f t="shared" si="12"/>
        <v>5.346317832403785</v>
      </c>
      <c r="BM20">
        <f t="shared" si="12"/>
        <v>5.34061475659221</v>
      </c>
      <c r="BN20">
        <f t="shared" si="12"/>
        <v>5.334698408716735</v>
      </c>
      <c r="BO20">
        <f aca="true" t="shared" si="13" ref="BO20:DZ20">20*LOG10(SQRT(Ampl*Ampl+2*Ampl*COS(BO19)+1))</f>
        <v>5.328560710712197</v>
      </c>
      <c r="BP20">
        <f t="shared" si="13"/>
        <v>5.322193270681307</v>
      </c>
      <c r="BQ20">
        <f t="shared" si="13"/>
        <v>5.315587370097581</v>
      </c>
      <c r="BR20">
        <f t="shared" si="13"/>
        <v>5.30873395043998</v>
      </c>
      <c r="BS20">
        <f t="shared" si="13"/>
        <v>5.301623599230426</v>
      </c>
      <c r="BT20">
        <f t="shared" si="13"/>
        <v>5.294246535443728</v>
      </c>
      <c r="BU20">
        <f t="shared" si="13"/>
        <v>5.286592594257552</v>
      </c>
      <c r="BV20">
        <f t="shared" si="13"/>
        <v>5.27865121110815</v>
      </c>
      <c r="BW20">
        <f t="shared" si="13"/>
        <v>5.27041140501535</v>
      </c>
      <c r="BX20">
        <f t="shared" si="13"/>
        <v>5.261861761138187</v>
      </c>
      <c r="BY20">
        <f t="shared" si="13"/>
        <v>5.2529904125199245</v>
      </c>
      <c r="BZ20">
        <f t="shared" si="13"/>
        <v>5.243785020978802</v>
      </c>
      <c r="CA20">
        <f t="shared" si="13"/>
        <v>5.234232757097821</v>
      </c>
      <c r="CB20">
        <f t="shared" si="13"/>
        <v>5.224320279264015</v>
      </c>
      <c r="CC20">
        <f t="shared" si="13"/>
        <v>5.214033711704269</v>
      </c>
      <c r="CD20">
        <f t="shared" si="13"/>
        <v>5.203358621461277</v>
      </c>
      <c r="CE20">
        <f t="shared" si="13"/>
        <v>5.192279994249414</v>
      </c>
      <c r="CF20">
        <f t="shared" si="13"/>
        <v>5.180782209126205</v>
      </c>
      <c r="CG20">
        <f t="shared" si="13"/>
        <v>5.168849011910586</v>
      </c>
      <c r="CH20">
        <f t="shared" si="13"/>
        <v>5.156463487274454</v>
      </c>
      <c r="CI20">
        <f t="shared" si="13"/>
        <v>5.143608029428676</v>
      </c>
      <c r="CJ20">
        <f t="shared" si="13"/>
        <v>5.130264311319227</v>
      </c>
      <c r="CK20">
        <f t="shared" si="13"/>
        <v>5.116413252242938</v>
      </c>
      <c r="CL20">
        <f t="shared" si="13"/>
        <v>5.102034983785744</v>
      </c>
      <c r="CM20">
        <f t="shared" si="13"/>
        <v>5.087108813979127</v>
      </c>
      <c r="CN20">
        <f t="shared" si="13"/>
        <v>5.07161318956263</v>
      </c>
      <c r="CO20">
        <f t="shared" si="13"/>
        <v>5.055525656231776</v>
      </c>
      <c r="CP20">
        <f t="shared" si="13"/>
        <v>5.038822816741513</v>
      </c>
      <c r="CQ20">
        <f t="shared" si="13"/>
        <v>5.021480286725071</v>
      </c>
      <c r="CR20">
        <f t="shared" si="13"/>
        <v>5.003472648077238</v>
      </c>
      <c r="CS20">
        <f t="shared" si="13"/>
        <v>4.984773399738835</v>
      </c>
      <c r="CT20">
        <f t="shared" si="13"/>
        <v>4.965354905706089</v>
      </c>
      <c r="CU20">
        <f t="shared" si="13"/>
        <v>4.945188340074079</v>
      </c>
      <c r="CV20">
        <f t="shared" si="13"/>
        <v>4.924243628907599</v>
      </c>
      <c r="CW20">
        <f t="shared" si="13"/>
        <v>4.9024893887154155</v>
      </c>
      <c r="CX20">
        <f t="shared" si="13"/>
        <v>4.879892861284776</v>
      </c>
      <c r="CY20">
        <f t="shared" si="13"/>
        <v>4.856419844611961</v>
      </c>
      <c r="CZ20">
        <f t="shared" si="13"/>
        <v>4.832034619641607</v>
      </c>
      <c r="DA20">
        <f t="shared" si="13"/>
        <v>4.806699872501927</v>
      </c>
      <c r="DB20">
        <f t="shared" si="13"/>
        <v>4.7803766118948</v>
      </c>
      <c r="DC20">
        <f t="shared" si="13"/>
        <v>4.753024081268554</v>
      </c>
      <c r="DD20">
        <f t="shared" si="13"/>
        <v>4.7245996653667435</v>
      </c>
      <c r="DE20">
        <f t="shared" si="13"/>
        <v>4.69505879070804</v>
      </c>
      <c r="DF20">
        <f t="shared" si="13"/>
        <v>4.664354819509879</v>
      </c>
      <c r="DG20">
        <f t="shared" si="13"/>
        <v>4.63243893652136</v>
      </c>
      <c r="DH20">
        <f t="shared" si="13"/>
        <v>4.5992600281784</v>
      </c>
      <c r="DI20">
        <f t="shared" si="13"/>
        <v>4.564764553435607</v>
      </c>
      <c r="DJ20">
        <f t="shared" si="13"/>
        <v>4.528896405563997</v>
      </c>
      <c r="DK20">
        <f t="shared" si="13"/>
        <v>4.491596764130586</v>
      </c>
      <c r="DL20">
        <f t="shared" si="13"/>
        <v>4.452803936294089</v>
      </c>
      <c r="DM20">
        <f t="shared" si="13"/>
        <v>4.412453186459092</v>
      </c>
      <c r="DN20">
        <f t="shared" si="13"/>
        <v>4.370476553227876</v>
      </c>
      <c r="DO20">
        <f t="shared" si="13"/>
        <v>4.326802652472955</v>
      </c>
      <c r="DP20">
        <f t="shared" si="13"/>
        <v>4.281356465222293</v>
      </c>
      <c r="DQ20">
        <f t="shared" si="13"/>
        <v>4.234059108901208</v>
      </c>
      <c r="DR20">
        <f t="shared" si="13"/>
        <v>4.184827590307317</v>
      </c>
      <c r="DS20">
        <f t="shared" si="13"/>
        <v>4.133574538504869</v>
      </c>
      <c r="DT20">
        <f t="shared" si="13"/>
        <v>4.080207915608678</v>
      </c>
      <c r="DU20">
        <f t="shared" si="13"/>
        <v>4.024630703181848</v>
      </c>
      <c r="DV20">
        <f t="shared" si="13"/>
        <v>3.966740561690616</v>
      </c>
      <c r="DW20">
        <f t="shared" si="13"/>
        <v>3.906429460138254</v>
      </c>
      <c r="DX20">
        <f t="shared" si="13"/>
        <v>3.8435832726316526</v>
      </c>
      <c r="DY20">
        <f t="shared" si="13"/>
        <v>3.77808133821069</v>
      </c>
      <c r="DZ20">
        <f t="shared" si="13"/>
        <v>3.7097959797826556</v>
      </c>
      <c r="EA20">
        <f aca="true" t="shared" si="14" ref="EA20:GL20">20*LOG10(SQRT(Ampl*Ampl+2*Ampl*COS(EA19)+1))</f>
        <v>3.6385919774404654</v>
      </c>
      <c r="EB20">
        <f t="shared" si="14"/>
        <v>3.5643259907907057</v>
      </c>
      <c r="EC20">
        <f t="shared" si="14"/>
        <v>3.48684592415967</v>
      </c>
      <c r="ED20">
        <f t="shared" si="14"/>
        <v>3.405990227662761</v>
      </c>
      <c r="EE20">
        <f t="shared" si="14"/>
        <v>3.321587126091714</v>
      </c>
      <c r="EF20">
        <f t="shared" si="14"/>
        <v>3.233453766366108</v>
      </c>
      <c r="EG20">
        <f t="shared" si="14"/>
        <v>3.1413952728760437</v>
      </c>
      <c r="EH20">
        <f t="shared" si="14"/>
        <v>3.0452036983688724</v>
      </c>
      <c r="EI20">
        <f t="shared" si="14"/>
        <v>2.9446568560521853</v>
      </c>
      <c r="EJ20">
        <f t="shared" si="14"/>
        <v>2.839517016233547</v>
      </c>
      <c r="EK20">
        <f t="shared" si="14"/>
        <v>2.7295294480144987</v>
      </c>
      <c r="EL20">
        <f t="shared" si="14"/>
        <v>2.6144207832029807</v>
      </c>
      <c r="EM20">
        <f t="shared" si="14"/>
        <v>2.493897175580134</v>
      </c>
      <c r="EN20">
        <f t="shared" si="14"/>
        <v>2.367642223798208</v>
      </c>
      <c r="EO20">
        <f t="shared" si="14"/>
        <v>2.2353146202990564</v>
      </c>
      <c r="EP20">
        <f t="shared" si="14"/>
        <v>2.096545481476875</v>
      </c>
      <c r="EQ20">
        <f t="shared" si="14"/>
        <v>1.950935305545062</v>
      </c>
      <c r="ER20">
        <f t="shared" si="14"/>
        <v>1.7980504937948534</v>
      </c>
      <c r="ES20">
        <f t="shared" si="14"/>
        <v>1.6374193576227027</v>
      </c>
      <c r="ET20">
        <f t="shared" si="14"/>
        <v>1.4685275171649212</v>
      </c>
      <c r="EU20">
        <f t="shared" si="14"/>
        <v>1.2908125767095657</v>
      </c>
      <c r="EV20">
        <f t="shared" si="14"/>
        <v>1.1036579360683578</v>
      </c>
      <c r="EW20">
        <f t="shared" si="14"/>
        <v>0.9063855642066134</v>
      </c>
      <c r="EX20">
        <f t="shared" si="14"/>
        <v>0.6982475195356643</v>
      </c>
      <c r="EY20">
        <f t="shared" si="14"/>
        <v>0.478415947522849</v>
      </c>
      <c r="EZ20">
        <f t="shared" si="14"/>
        <v>0.2459712167984987</v>
      </c>
      <c r="FA20">
        <f t="shared" si="14"/>
        <v>-0.00011223557004010823</v>
      </c>
      <c r="FB20">
        <f t="shared" si="14"/>
        <v>-0.2609828978532864</v>
      </c>
      <c r="FC20">
        <f t="shared" si="14"/>
        <v>-0.5379327222155172</v>
      </c>
      <c r="FD20">
        <f t="shared" si="14"/>
        <v>-0.8324221243827326</v>
      </c>
      <c r="FE20">
        <f t="shared" si="14"/>
        <v>-1.1461106450044358</v>
      </c>
      <c r="FF20">
        <f t="shared" si="14"/>
        <v>-1.4808948607456276</v>
      </c>
      <c r="FG20">
        <f t="shared" si="14"/>
        <v>-1.8389556666565052</v>
      </c>
      <c r="FH20">
        <f t="shared" si="14"/>
        <v>-2.222817793597084</v>
      </c>
      <c r="FI20">
        <f t="shared" si="14"/>
        <v>-2.6354254676973756</v>
      </c>
      <c r="FJ20">
        <f t="shared" si="14"/>
        <v>-3.080239599342205</v>
      </c>
      <c r="FK20">
        <f t="shared" si="14"/>
        <v>-3.561364008053589</v>
      </c>
      <c r="FL20">
        <f t="shared" si="14"/>
        <v>-4.083711239581474</v>
      </c>
      <c r="FM20">
        <f t="shared" si="14"/>
        <v>-4.653222923091463</v>
      </c>
      <c r="FN20">
        <f t="shared" si="14"/>
        <v>-5.277165872397402</v>
      </c>
      <c r="FO20">
        <f t="shared" si="14"/>
        <v>-5.964533739311172</v>
      </c>
      <c r="FP20">
        <f t="shared" si="14"/>
        <v>-6.72659473963377</v>
      </c>
      <c r="FQ20">
        <f t="shared" si="14"/>
        <v>-7.577635310451662</v>
      </c>
      <c r="FR20">
        <f t="shared" si="14"/>
        <v>-8.535941954006653</v>
      </c>
      <c r="FS20">
        <f t="shared" si="14"/>
        <v>-9.624980103982688</v>
      </c>
      <c r="FT20">
        <f t="shared" si="14"/>
        <v>-10.874353611531742</v>
      </c>
      <c r="FU20">
        <f t="shared" si="14"/>
        <v>-12.318657184235215</v>
      </c>
      <c r="FV20">
        <f t="shared" si="14"/>
        <v>-13.986727080066938</v>
      </c>
      <c r="FW20">
        <f t="shared" si="14"/>
        <v>-15.853371763998469</v>
      </c>
      <c r="FX20">
        <f t="shared" si="14"/>
        <v>-17.671171405437562</v>
      </c>
      <c r="FY20">
        <f t="shared" si="14"/>
        <v>-18.667184319940958</v>
      </c>
      <c r="FZ20">
        <f t="shared" si="14"/>
        <v>-18.017505646266013</v>
      </c>
      <c r="GA20">
        <f t="shared" si="14"/>
        <v>-16.200661090834416</v>
      </c>
      <c r="GB20">
        <f t="shared" si="14"/>
        <v>-14.146319271690098</v>
      </c>
      <c r="GC20">
        <f t="shared" si="14"/>
        <v>-12.24779803294573</v>
      </c>
      <c r="GD20">
        <f t="shared" si="14"/>
        <v>-10.576276402104796</v>
      </c>
      <c r="GE20">
        <f t="shared" si="14"/>
        <v>-9.112313285203374</v>
      </c>
      <c r="GF20">
        <f t="shared" si="14"/>
        <v>-7.821369054915609</v>
      </c>
      <c r="GG20">
        <f t="shared" si="14"/>
        <v>-6.672098062240855</v>
      </c>
      <c r="GH20">
        <f t="shared" si="14"/>
        <v>-5.639333391106634</v>
      </c>
      <c r="GI20">
        <f t="shared" si="14"/>
        <v>-4.703480792666751</v>
      </c>
      <c r="GJ20">
        <f t="shared" si="14"/>
        <v>-3.849331253188035</v>
      </c>
      <c r="GK20">
        <f t="shared" si="14"/>
        <v>-3.065001074686133</v>
      </c>
      <c r="GL20">
        <f t="shared" si="14"/>
        <v>-2.3411130379947105</v>
      </c>
      <c r="GM20">
        <f aca="true" t="shared" si="15" ref="GM20:IU20">20*LOG10(SQRT(Ampl*Ampl+2*Ampl*COS(GM19)+1))</f>
        <v>-1.670190275582546</v>
      </c>
      <c r="GN20">
        <f t="shared" si="15"/>
        <v>-1.046212168432413</v>
      </c>
      <c r="GO20">
        <f t="shared" si="15"/>
        <v>-0.4642881249890823</v>
      </c>
      <c r="GP20">
        <f t="shared" si="15"/>
        <v>0.07958394782019547</v>
      </c>
      <c r="GQ20">
        <f t="shared" si="15"/>
        <v>0.5886982591893353</v>
      </c>
      <c r="GR20">
        <f t="shared" si="15"/>
        <v>1.0657776132222345</v>
      </c>
      <c r="GS20">
        <f t="shared" si="15"/>
        <v>1.5130775771281355</v>
      </c>
      <c r="GT20">
        <f t="shared" si="15"/>
        <v>1.9324667159713433</v>
      </c>
      <c r="GU20">
        <f t="shared" si="15"/>
        <v>2.325488876103215</v>
      </c>
      <c r="GV20">
        <f t="shared" si="15"/>
        <v>2.693411827744219</v>
      </c>
      <c r="GW20">
        <f t="shared" si="15"/>
        <v>3.037265400327171</v>
      </c>
      <c r="GX20">
        <f t="shared" si="15"/>
        <v>3.3578714066459865</v>
      </c>
      <c r="GY20">
        <f t="shared" si="15"/>
        <v>3.655867048207346</v>
      </c>
      <c r="GZ20">
        <f t="shared" si="15"/>
        <v>3.9317230528018285</v>
      </c>
      <c r="HA20">
        <f t="shared" si="15"/>
        <v>4.185757467057453</v>
      </c>
      <c r="HB20">
        <f t="shared" si="15"/>
        <v>4.418145777479551</v>
      </c>
      <c r="HC20">
        <f t="shared" si="15"/>
        <v>4.6289278390853</v>
      </c>
      <c r="HD20">
        <f t="shared" si="15"/>
        <v>4.818011933708281</v>
      </c>
      <c r="HE20">
        <f t="shared" si="15"/>
        <v>4.985176147203655</v>
      </c>
      <c r="HF20">
        <f t="shared" si="15"/>
        <v>5.130067135641609</v>
      </c>
      <c r="HG20">
        <f t="shared" si="15"/>
        <v>5.252196236105181</v>
      </c>
      <c r="HH20">
        <f t="shared" si="15"/>
        <v>5.350932759305881</v>
      </c>
      <c r="HI20">
        <f t="shared" si="15"/>
        <v>5.425494169744195</v>
      </c>
      <c r="HJ20">
        <f t="shared" si="15"/>
        <v>5.474932703778706</v>
      </c>
      <c r="HK20">
        <f t="shared" si="15"/>
        <v>5.498117782912035</v>
      </c>
      <c r="HL20">
        <f t="shared" si="15"/>
        <v>5.49371333008016</v>
      </c>
      <c r="HM20">
        <f t="shared" si="15"/>
        <v>5.460148764131204</v>
      </c>
      <c r="HN20">
        <f t="shared" si="15"/>
        <v>5.395581993074342</v>
      </c>
      <c r="HO20">
        <f t="shared" si="15"/>
        <v>5.297852091672191</v>
      </c>
      <c r="HP20">
        <f t="shared" si="15"/>
        <v>5.164418443918658</v>
      </c>
      <c r="HQ20">
        <f t="shared" si="15"/>
        <v>4.992281815262036</v>
      </c>
      <c r="HR20">
        <f t="shared" si="15"/>
        <v>4.777880867335845</v>
      </c>
      <c r="HS20">
        <f t="shared" si="15"/>
        <v>4.516954668039497</v>
      </c>
      <c r="HT20">
        <f t="shared" si="15"/>
        <v>4.204357154581139</v>
      </c>
      <c r="HU20">
        <f t="shared" si="15"/>
        <v>3.8338021848362365</v>
      </c>
      <c r="HV20">
        <f t="shared" si="15"/>
        <v>3.3975058005252814</v>
      </c>
      <c r="HW20">
        <f t="shared" si="15"/>
        <v>2.885671964284576</v>
      </c>
      <c r="HX20">
        <f t="shared" si="15"/>
        <v>2.2857322068958688</v>
      </c>
      <c r="HY20">
        <f t="shared" si="15"/>
        <v>1.5811838307176842</v>
      </c>
      <c r="HZ20">
        <f t="shared" si="15"/>
        <v>0.7497443650441266</v>
      </c>
      <c r="IA20">
        <f t="shared" si="15"/>
        <v>-0.23971957390662396</v>
      </c>
      <c r="IB20">
        <f t="shared" si="15"/>
        <v>-1.4325987281624042</v>
      </c>
      <c r="IC20">
        <f t="shared" si="15"/>
        <v>-2.8987375469614345</v>
      </c>
      <c r="ID20">
        <f t="shared" si="15"/>
        <v>-4.753355565636295</v>
      </c>
      <c r="IE20">
        <f t="shared" si="15"/>
        <v>-7.204352226984136</v>
      </c>
      <c r="IF20">
        <f t="shared" si="15"/>
        <v>-10.665526029560004</v>
      </c>
      <c r="IG20">
        <f t="shared" si="15"/>
        <v>-15.818134841745017</v>
      </c>
      <c r="IH20">
        <f t="shared" si="15"/>
        <v>-18.011063824532012</v>
      </c>
      <c r="II20">
        <f t="shared" si="15"/>
        <v>-12.388821863263972</v>
      </c>
      <c r="IJ20">
        <f t="shared" si="15"/>
        <v>-8.140826431958066</v>
      </c>
      <c r="IK20">
        <f t="shared" si="15"/>
        <v>-5.186996714448374</v>
      </c>
      <c r="IL20">
        <f t="shared" si="15"/>
        <v>-2.975418714925419</v>
      </c>
      <c r="IM20">
        <f t="shared" si="15"/>
        <v>-1.234044553291658</v>
      </c>
      <c r="IN20">
        <f t="shared" si="15"/>
        <v>0.18028305488955068</v>
      </c>
      <c r="IO20">
        <f t="shared" si="15"/>
        <v>1.3501054405230049</v>
      </c>
      <c r="IP20">
        <f t="shared" si="15"/>
        <v>2.3264024170550464</v>
      </c>
      <c r="IQ20">
        <f t="shared" si="15"/>
        <v>3.1421653982068927</v>
      </c>
      <c r="IR20">
        <f t="shared" si="15"/>
        <v>3.8193191278362146</v>
      </c>
      <c r="IS20">
        <f t="shared" si="15"/>
        <v>4.372501191846457</v>
      </c>
      <c r="IT20">
        <f t="shared" si="15"/>
        <v>4.811225144854613</v>
      </c>
      <c r="IU20">
        <f t="shared" si="15"/>
        <v>5.141143521818802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100dB 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 boundary cancellation</dc:title>
  <dc:subject/>
  <dc:creator>Nick Hickman</dc:creator>
  <cp:keywords/>
  <dc:description/>
  <cp:lastModifiedBy>Gerald</cp:lastModifiedBy>
  <dcterms:created xsi:type="dcterms:W3CDTF">2004-05-03T17:26:23Z</dcterms:created>
  <cp:category/>
  <cp:version/>
  <cp:contentType/>
  <cp:contentStatus/>
</cp:coreProperties>
</file>